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abriel\Desktop\"/>
    </mc:Choice>
  </mc:AlternateContent>
  <xr:revisionPtr revIDLastSave="0" documentId="8_{8C76D00F-0BF3-4BBA-B3D3-582A75696B66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Grup" sheetId="1" r:id="rId1"/>
    <sheet name="preturi" sheetId="2" state="hidden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12" i="1"/>
  <c r="M33" i="1" l="1"/>
  <c r="H7" i="1" l="1"/>
</calcChain>
</file>

<file path=xl/sharedStrings.xml><?xml version="1.0" encoding="utf-8"?>
<sst xmlns="http://schemas.openxmlformats.org/spreadsheetml/2006/main" count="46" uniqueCount="43">
  <si>
    <t>Plecare (data)</t>
  </si>
  <si>
    <t>Detalii facturare (CUI/CIF):</t>
  </si>
  <si>
    <t xml:space="preserve">Număr
</t>
  </si>
  <si>
    <t xml:space="preserve">Nume
</t>
  </si>
  <si>
    <t xml:space="preserve">Prenume
</t>
  </si>
  <si>
    <t xml:space="preserve">FIDE ID
</t>
  </si>
  <si>
    <t>Sosire
 (data)</t>
  </si>
  <si>
    <t xml:space="preserve">Rol (1 sau 2)
 1= Jucător
 2= Însoțitor
</t>
  </si>
  <si>
    <t>pret</t>
  </si>
  <si>
    <t>cazare</t>
  </si>
  <si>
    <t>insotitor</t>
  </si>
  <si>
    <t>jucator</t>
  </si>
  <si>
    <t>AVANS (minim 20%)</t>
  </si>
  <si>
    <t>LEI</t>
  </si>
  <si>
    <t xml:space="preserve"> Număr
 total
 nopți</t>
  </si>
  <si>
    <t xml:space="preserve"> Suma 
 totală / 
persoană </t>
  </si>
  <si>
    <t xml:space="preserve">TOTAL DE PLATĂ  </t>
  </si>
  <si>
    <t>Scrieți una dintre opțiunile 1 - 6</t>
  </si>
  <si>
    <t>TOTAL Grup (completați)</t>
  </si>
  <si>
    <t>Camere Single:</t>
  </si>
  <si>
    <t>Camere Duble:</t>
  </si>
  <si>
    <t>Numar echipe</t>
  </si>
  <si>
    <t>3 s</t>
  </si>
  <si>
    <t>3 d</t>
  </si>
  <si>
    <t>3p s</t>
  </si>
  <si>
    <t>3p d</t>
  </si>
  <si>
    <t>4p s</t>
  </si>
  <si>
    <t>4p d</t>
  </si>
  <si>
    <t>blitz</t>
  </si>
  <si>
    <t>dezlegari</t>
  </si>
  <si>
    <t>cupa ro</t>
  </si>
  <si>
    <t>div b</t>
  </si>
  <si>
    <t>participare</t>
  </si>
  <si>
    <t>orga/echip</t>
  </si>
  <si>
    <t>individual</t>
  </si>
  <si>
    <t>echipe</t>
  </si>
  <si>
    <r>
      <t xml:space="preserve">  </t>
    </r>
    <r>
      <rPr>
        <b/>
        <u/>
        <sz val="14"/>
        <color theme="1"/>
        <rFont val="Calibri"/>
        <family val="2"/>
        <scheme val="minor"/>
      </rPr>
      <t>Cazare 4*+</t>
    </r>
    <r>
      <rPr>
        <b/>
        <sz val="11"/>
        <color theme="1"/>
        <rFont val="Calibri"/>
        <family val="2"/>
        <scheme val="minor"/>
      </rPr>
      <t xml:space="preserve">
5 = Dublă 270 le/persi
6 = Single 440 lei</t>
    </r>
  </si>
  <si>
    <r>
      <t xml:space="preserve">  </t>
    </r>
    <r>
      <rPr>
        <b/>
        <u/>
        <sz val="14"/>
        <color theme="1"/>
        <rFont val="Calibri"/>
        <family val="2"/>
        <scheme val="minor"/>
      </rPr>
      <t>Cazare 3*</t>
    </r>
    <r>
      <rPr>
        <b/>
        <sz val="11"/>
        <color theme="1"/>
        <rFont val="Calibri"/>
        <family val="2"/>
        <scheme val="minor"/>
      </rPr>
      <t xml:space="preserve">
 1 = Dublă 220 lei/pers
 2 = Single 320 lei
  </t>
    </r>
    <r>
      <rPr>
        <b/>
        <sz val="14"/>
        <color theme="1"/>
        <rFont val="Calibri"/>
        <family val="2"/>
        <scheme val="minor"/>
      </rPr>
      <t>Cazare 3*+</t>
    </r>
    <r>
      <rPr>
        <b/>
        <sz val="11"/>
        <color theme="1"/>
        <rFont val="Calibri"/>
        <family val="2"/>
        <scheme val="minor"/>
      </rPr>
      <t xml:space="preserve">
3 = Dublă 240 lei/pers
4 = Single 390 lei</t>
    </r>
  </si>
  <si>
    <t>cupa</t>
  </si>
  <si>
    <t>Șef delegație</t>
  </si>
  <si>
    <t>Nr telefon</t>
  </si>
  <si>
    <t>Adresa e-mail</t>
  </si>
  <si>
    <t>FORMULAR DE ÎNSCRIERE LA CAMPIONATUL NAȚIONAL RAPID &amp; BLITZ pe echipe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</si>
</sst>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0_ ;\-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3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164" fontId="0" fillId="3" borderId="1" xfId="0" applyNumberFormat="1" applyFill="1" applyBorder="1" applyAlignment="1" applyProtection="1">
      <alignment horizontal="center" wrapText="1"/>
      <protection locked="0"/>
    </xf>
    <xf numFmtId="1" fontId="0" fillId="3" borderId="1" xfId="0" applyNumberFormat="1" applyFill="1" applyBorder="1" applyAlignment="1" applyProtection="1">
      <alignment horizontal="center" wrapText="1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3" borderId="5" xfId="0" applyFill="1" applyBorder="1" applyAlignment="1" applyProtection="1">
      <alignment horizontal="center" wrapText="1"/>
      <protection locked="0"/>
    </xf>
    <xf numFmtId="164" fontId="0" fillId="3" borderId="5" xfId="0" applyNumberFormat="1" applyFill="1" applyBorder="1" applyAlignment="1" applyProtection="1">
      <alignment horizontal="center" wrapText="1"/>
      <protection locked="0"/>
    </xf>
    <xf numFmtId="1" fontId="0" fillId="3" borderId="5" xfId="0" applyNumberFormat="1" applyFill="1" applyBorder="1" applyAlignment="1" applyProtection="1">
      <alignment horizontal="center" wrapText="1"/>
      <protection locked="0"/>
    </xf>
    <xf numFmtId="0" fontId="0" fillId="2" borderId="17" xfId="0" applyFill="1" applyBorder="1" applyAlignment="1">
      <alignment horizontal="center"/>
    </xf>
    <xf numFmtId="0" fontId="0" fillId="3" borderId="18" xfId="0" applyFill="1" applyBorder="1" applyAlignment="1" applyProtection="1">
      <alignment horizontal="center" wrapText="1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164" fontId="0" fillId="3" borderId="19" xfId="0" applyNumberFormat="1" applyFill="1" applyBorder="1" applyAlignment="1" applyProtection="1">
      <alignment horizontal="center" wrapText="1"/>
      <protection locked="0"/>
    </xf>
    <xf numFmtId="1" fontId="0" fillId="3" borderId="19" xfId="0" applyNumberFormat="1" applyFill="1" applyBorder="1" applyAlignment="1" applyProtection="1">
      <alignment horizontal="center" wrapText="1"/>
      <protection locked="0"/>
    </xf>
    <xf numFmtId="0" fontId="6" fillId="2" borderId="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right" vertical="center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right" vertical="center"/>
    </xf>
    <xf numFmtId="0" fontId="1" fillId="2" borderId="2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164" fontId="0" fillId="3" borderId="25" xfId="0" applyNumberFormat="1" applyFill="1" applyBorder="1" applyAlignment="1" applyProtection="1">
      <alignment horizontal="center" wrapText="1"/>
      <protection locked="0"/>
    </xf>
    <xf numFmtId="0" fontId="0" fillId="2" borderId="26" xfId="0" applyFill="1" applyBorder="1" applyAlignment="1">
      <alignment horizontal="center"/>
    </xf>
    <xf numFmtId="0" fontId="0" fillId="3" borderId="27" xfId="0" applyFill="1" applyBorder="1" applyAlignment="1" applyProtection="1">
      <alignment horizontal="center" wrapText="1"/>
      <protection locked="0"/>
    </xf>
    <xf numFmtId="0" fontId="0" fillId="3" borderId="25" xfId="0" applyFill="1" applyBorder="1" applyAlignment="1" applyProtection="1">
      <alignment horizontal="center" wrapText="1"/>
      <protection locked="0"/>
    </xf>
    <xf numFmtId="1" fontId="0" fillId="3" borderId="25" xfId="0" applyNumberFormat="1" applyFill="1" applyBorder="1" applyAlignment="1" applyProtection="1">
      <alignment horizontal="center" wrapText="1"/>
      <protection locked="0"/>
    </xf>
    <xf numFmtId="0" fontId="0" fillId="2" borderId="29" xfId="0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1" fillId="2" borderId="28" xfId="0" applyFont="1" applyFill="1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27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3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0" fillId="2" borderId="0" xfId="0" applyFill="1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1" fillId="2" borderId="19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 wrapText="1"/>
    </xf>
    <xf numFmtId="0" fontId="1" fillId="2" borderId="34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3" borderId="7" xfId="0" applyFill="1" applyBorder="1" applyAlignment="1" applyProtection="1">
      <alignment horizontal="center" wrapText="1"/>
      <protection locked="0"/>
    </xf>
    <xf numFmtId="0" fontId="0" fillId="3" borderId="6" xfId="0" applyFill="1" applyBorder="1" applyAlignment="1" applyProtection="1">
      <alignment horizontal="center" wrapText="1"/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1" fontId="7" fillId="2" borderId="20" xfId="0" applyNumberFormat="1" applyFont="1" applyFill="1" applyBorder="1" applyAlignment="1">
      <alignment horizontal="right" vertical="center" wrapText="1"/>
    </xf>
    <xf numFmtId="1" fontId="7" fillId="2" borderId="9" xfId="0" applyNumberFormat="1" applyFont="1" applyFill="1" applyBorder="1" applyAlignment="1">
      <alignment horizontal="right" vertical="center" wrapText="1"/>
    </xf>
    <xf numFmtId="1" fontId="7" fillId="2" borderId="6" xfId="0" applyNumberFormat="1" applyFont="1" applyFill="1" applyBorder="1" applyAlignment="1">
      <alignment horizontal="left" vertical="center" wrapText="1"/>
    </xf>
    <xf numFmtId="1" fontId="7" fillId="2" borderId="13" xfId="0" applyNumberFormat="1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165" fontId="5" fillId="3" borderId="10" xfId="0" applyNumberFormat="1" applyFont="1" applyFill="1" applyBorder="1" applyAlignment="1" applyProtection="1">
      <alignment horizontal="center" vertical="center"/>
      <protection locked="0"/>
    </xf>
    <xf numFmtId="165" fontId="5" fillId="3" borderId="21" xfId="0" applyNumberFormat="1" applyFont="1" applyFill="1" applyBorder="1" applyAlignment="1" applyProtection="1">
      <alignment horizontal="center" vertical="center"/>
      <protection locked="0"/>
    </xf>
    <xf numFmtId="165" fontId="5" fillId="3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wrapText="1"/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0" fontId="0" fillId="3" borderId="28" xfId="0" applyFill="1" applyBorder="1" applyAlignment="1" applyProtection="1">
      <alignment horizontal="center" wrapText="1"/>
      <protection locked="0"/>
    </xf>
    <xf numFmtId="0" fontId="0" fillId="3" borderId="27" xfId="0" applyFill="1" applyBorder="1" applyAlignment="1" applyProtection="1">
      <alignment horizontal="center" wrapText="1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2" borderId="35" xfId="0" applyFont="1" applyFill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left" wrapText="1"/>
    </xf>
    <xf numFmtId="0" fontId="1" fillId="2" borderId="26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163982</xdr:colOff>
      <xdr:row>1</xdr:row>
      <xdr:rowOff>0</xdr:rowOff>
    </xdr:from>
    <xdr:to>
      <xdr:col>3</xdr:col>
      <xdr:colOff>754380</xdr:colOff>
      <xdr:row>4</xdr:row>
      <xdr:rowOff>9277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B79EA3-F14A-451E-9DBE-2B683A97D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582" y="0"/>
          <a:ext cx="590398" cy="641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C2:O38"/>
  <sheetViews>
    <sheetView tabSelected="1" topLeftCell="A10" zoomScale="90" zoomScaleNormal="90" workbookViewId="0">
      <selection activeCell="J31" sqref="J31:K31"/>
    </sheetView>
  </sheetViews>
  <sheetFormatPr defaultColWidth="8.83984375" defaultRowHeight="14.4" x14ac:dyDescent="0.55000000000000004"/>
  <cols>
    <col min="1" max="2" width="3" customWidth="1"/>
    <col min="3" max="3" width="7.578125" customWidth="1"/>
    <col min="4" max="5" width="18" customWidth="1"/>
    <col min="6" max="6" width="11.578125" customWidth="1"/>
    <col min="7" max="7" width="11.83984375" customWidth="1"/>
    <col min="8" max="9" width="9.68359375" customWidth="1"/>
    <col min="10" max="11" width="23.68359375" customWidth="1"/>
    <col min="12" max="13" width="23.83984375" customWidth="1"/>
    <col min="14" max="14" width="4" customWidth="1"/>
    <col min="15" max="15" width="10.15625" customWidth="1"/>
    <col min="16" max="16" width="9.83984375" customWidth="1"/>
    <col min="17" max="17" width="3.41796875" customWidth="1"/>
  </cols>
  <sheetData>
    <row r="2" spans="3:15" x14ac:dyDescent="0.55000000000000004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3:15" ht="22.35" customHeight="1" x14ac:dyDescent="0.55000000000000004">
      <c r="C3" s="1"/>
      <c r="D3" s="1"/>
      <c r="E3" s="3"/>
      <c r="F3" s="4" t="s">
        <v>42</v>
      </c>
      <c r="G3" s="4"/>
      <c r="H3" s="4"/>
      <c r="I3" s="4"/>
      <c r="J3" s="4"/>
      <c r="K3" s="4"/>
      <c r="L3" s="4"/>
      <c r="M3" s="4"/>
      <c r="N3" s="4"/>
      <c r="O3" s="42"/>
    </row>
    <row r="4" spans="3:15" ht="13.35" customHeight="1" thickBot="1" x14ac:dyDescent="0.6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3:15" ht="15" customHeight="1" thickBot="1" x14ac:dyDescent="0.6">
      <c r="C5" s="55" t="s">
        <v>1</v>
      </c>
      <c r="D5" s="56"/>
      <c r="E5" s="61"/>
      <c r="F5" s="1"/>
      <c r="G5" s="1"/>
      <c r="H5" s="68" t="s">
        <v>12</v>
      </c>
      <c r="I5" s="69"/>
      <c r="J5" s="72"/>
      <c r="K5" s="1"/>
      <c r="L5" s="53" t="s">
        <v>18</v>
      </c>
      <c r="M5" s="54"/>
      <c r="N5" s="1"/>
    </row>
    <row r="6" spans="3:15" ht="15" customHeight="1" x14ac:dyDescent="0.55000000000000004">
      <c r="C6" s="57"/>
      <c r="D6" s="58"/>
      <c r="E6" s="62"/>
      <c r="F6" s="1"/>
      <c r="G6" s="1"/>
      <c r="H6" s="70"/>
      <c r="I6" s="71"/>
      <c r="J6" s="73"/>
      <c r="K6" s="1"/>
      <c r="L6" s="25" t="s">
        <v>19</v>
      </c>
      <c r="M6" s="23"/>
      <c r="N6" s="1"/>
    </row>
    <row r="7" spans="3:15" ht="15" customHeight="1" x14ac:dyDescent="0.55000000000000004">
      <c r="C7" s="57"/>
      <c r="D7" s="58"/>
      <c r="E7" s="62"/>
      <c r="F7" s="1"/>
      <c r="G7" s="1"/>
      <c r="H7" s="64">
        <f>0.2*M33</f>
        <v>25</v>
      </c>
      <c r="I7" s="66" t="s">
        <v>13</v>
      </c>
      <c r="J7" s="73"/>
      <c r="K7" s="1"/>
      <c r="L7" s="21" t="s">
        <v>20</v>
      </c>
      <c r="M7" s="24"/>
      <c r="N7" s="1"/>
    </row>
    <row r="8" spans="3:15" ht="15" customHeight="1" thickBot="1" x14ac:dyDescent="0.6">
      <c r="C8" s="59"/>
      <c r="D8" s="60"/>
      <c r="E8" s="63"/>
      <c r="F8" s="1"/>
      <c r="G8" s="1"/>
      <c r="H8" s="65"/>
      <c r="I8" s="67"/>
      <c r="J8" s="74"/>
      <c r="K8" s="1"/>
      <c r="L8" s="26" t="s">
        <v>21</v>
      </c>
      <c r="M8" s="22">
        <v>1</v>
      </c>
      <c r="N8" s="1"/>
    </row>
    <row r="9" spans="3:15" ht="13.35" customHeight="1" x14ac:dyDescent="0.55000000000000004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3:15" ht="140.65" customHeight="1" x14ac:dyDescent="0.55000000000000004">
      <c r="C10" s="49" t="s">
        <v>2</v>
      </c>
      <c r="D10" s="47" t="s">
        <v>3</v>
      </c>
      <c r="E10" s="45" t="s">
        <v>4</v>
      </c>
      <c r="F10" s="51" t="s">
        <v>5</v>
      </c>
      <c r="G10" s="85" t="s">
        <v>7</v>
      </c>
      <c r="H10" s="34" t="s">
        <v>6</v>
      </c>
      <c r="I10" s="27" t="s">
        <v>0</v>
      </c>
      <c r="J10" s="41" t="s">
        <v>37</v>
      </c>
      <c r="K10" s="41" t="s">
        <v>36</v>
      </c>
      <c r="L10" s="35" t="s">
        <v>14</v>
      </c>
      <c r="M10" s="36" t="s">
        <v>15</v>
      </c>
      <c r="N10" s="1"/>
    </row>
    <row r="11" spans="3:15" ht="18.75" customHeight="1" x14ac:dyDescent="0.55000000000000004">
      <c r="C11" s="50"/>
      <c r="D11" s="48"/>
      <c r="E11" s="46"/>
      <c r="F11" s="52"/>
      <c r="G11" s="86"/>
      <c r="H11" s="40"/>
      <c r="I11" s="37"/>
      <c r="J11" s="81" t="s">
        <v>17</v>
      </c>
      <c r="K11" s="82"/>
      <c r="L11" s="38"/>
      <c r="M11" s="39"/>
      <c r="N11" s="1"/>
    </row>
    <row r="12" spans="3:15" x14ac:dyDescent="0.55000000000000004">
      <c r="C12" s="29">
        <v>1</v>
      </c>
      <c r="D12" s="30"/>
      <c r="E12" s="31"/>
      <c r="F12" s="31"/>
      <c r="G12" s="31"/>
      <c r="H12" s="28"/>
      <c r="I12" s="28"/>
      <c r="J12" s="77"/>
      <c r="K12" s="78"/>
      <c r="L12" s="32"/>
      <c r="M12" s="33">
        <f>IF(ISBLANK(D12),0,VLOOKUP(1,preturi!$B$16:$E$18,3))+IF(ISBLANK(L12),0,L12)*IF(ISBLANK(J12),0,VLOOKUP(J12,preturi!$B$5:$C$11,2))</f>
        <v>0</v>
      </c>
      <c r="N12" s="1"/>
    </row>
    <row r="13" spans="3:15" x14ac:dyDescent="0.55000000000000004">
      <c r="C13" s="5">
        <v>2</v>
      </c>
      <c r="D13" s="7"/>
      <c r="E13" s="8"/>
      <c r="F13" s="8"/>
      <c r="G13" s="8"/>
      <c r="H13" s="9"/>
      <c r="I13" s="9"/>
      <c r="J13" s="75"/>
      <c r="K13" s="76"/>
      <c r="L13" s="10"/>
      <c r="M13" s="33">
        <f>IF(ISBLANK(D13),0,VLOOKUP(1,preturi!$B$16:$E$18,3))+IF(ISBLANK(L13),0,L13)*IF(ISBLANK(J13),0,VLOOKUP(J13,preturi!$B$5:$C$11,2))</f>
        <v>0</v>
      </c>
      <c r="N13" s="1"/>
    </row>
    <row r="14" spans="3:15" x14ac:dyDescent="0.55000000000000004">
      <c r="C14" s="5">
        <v>3</v>
      </c>
      <c r="D14" s="7"/>
      <c r="E14" s="8"/>
      <c r="F14" s="8"/>
      <c r="G14" s="8"/>
      <c r="H14" s="9"/>
      <c r="I14" s="9"/>
      <c r="J14" s="75"/>
      <c r="K14" s="76"/>
      <c r="L14" s="10"/>
      <c r="M14" s="33">
        <f>IF(ISBLANK(D14),0,VLOOKUP(1,preturi!$B$16:$E$18,3))+IF(ISBLANK(L14),0,L14)*IF(ISBLANK(J14),0,VLOOKUP(J14,preturi!$B$5:$C$11,2))</f>
        <v>0</v>
      </c>
      <c r="N14" s="1"/>
    </row>
    <row r="15" spans="3:15" x14ac:dyDescent="0.55000000000000004">
      <c r="C15" s="5">
        <v>4</v>
      </c>
      <c r="D15" s="7"/>
      <c r="E15" s="8"/>
      <c r="F15" s="8"/>
      <c r="G15" s="8"/>
      <c r="H15" s="9"/>
      <c r="I15" s="9"/>
      <c r="J15" s="75"/>
      <c r="K15" s="76"/>
      <c r="L15" s="10"/>
      <c r="M15" s="33">
        <f>IF(ISBLANK(D15),0,VLOOKUP(1,preturi!$B$16:$E$18,3))+IF(ISBLANK(L15),0,L15)*IF(ISBLANK(J15),0,VLOOKUP(J15,preturi!$B$5:$C$11,2))</f>
        <v>0</v>
      </c>
      <c r="N15" s="1"/>
    </row>
    <row r="16" spans="3:15" x14ac:dyDescent="0.55000000000000004">
      <c r="C16" s="5">
        <v>5</v>
      </c>
      <c r="D16" s="7"/>
      <c r="E16" s="8"/>
      <c r="F16" s="8"/>
      <c r="G16" s="8"/>
      <c r="H16" s="9"/>
      <c r="I16" s="9"/>
      <c r="J16" s="75"/>
      <c r="K16" s="76"/>
      <c r="L16" s="10"/>
      <c r="M16" s="33">
        <f>IF(ISBLANK(D16),0,VLOOKUP(1,preturi!$B$16:$E$18,3))+IF(ISBLANK(L16),0,L16)*IF(ISBLANK(J16),0,VLOOKUP(J16,preturi!$B$5:$C$11,2))</f>
        <v>0</v>
      </c>
      <c r="N16" s="1"/>
    </row>
    <row r="17" spans="3:14" x14ac:dyDescent="0.55000000000000004">
      <c r="C17" s="5">
        <v>6</v>
      </c>
      <c r="D17" s="7"/>
      <c r="E17" s="8"/>
      <c r="F17" s="8"/>
      <c r="G17" s="8"/>
      <c r="H17" s="9"/>
      <c r="I17" s="9"/>
      <c r="J17" s="75"/>
      <c r="K17" s="76"/>
      <c r="L17" s="10"/>
      <c r="M17" s="33">
        <f>IF(ISBLANK(D17),0,VLOOKUP(1,preturi!$B$16:$E$18,3))+IF(ISBLANK(L17),0,L17)*IF(ISBLANK(J17),0,VLOOKUP(J17,preturi!$B$5:$C$11,2))</f>
        <v>0</v>
      </c>
      <c r="N17" s="1"/>
    </row>
    <row r="18" spans="3:14" x14ac:dyDescent="0.55000000000000004">
      <c r="C18" s="5">
        <v>7</v>
      </c>
      <c r="D18" s="7"/>
      <c r="E18" s="8"/>
      <c r="F18" s="8"/>
      <c r="G18" s="8"/>
      <c r="H18" s="9"/>
      <c r="I18" s="9"/>
      <c r="J18" s="75"/>
      <c r="K18" s="76"/>
      <c r="L18" s="10"/>
      <c r="M18" s="33">
        <f>IF(ISBLANK(D18),0,VLOOKUP(1,preturi!$B$16:$E$18,3))+IF(ISBLANK(L18),0,L18)*IF(ISBLANK(J18),0,VLOOKUP(J18,preturi!$B$5:$C$11,2))</f>
        <v>0</v>
      </c>
      <c r="N18" s="1"/>
    </row>
    <row r="19" spans="3:14" x14ac:dyDescent="0.55000000000000004">
      <c r="C19" s="5">
        <v>8</v>
      </c>
      <c r="D19" s="7"/>
      <c r="E19" s="8"/>
      <c r="F19" s="8"/>
      <c r="G19" s="8"/>
      <c r="H19" s="9"/>
      <c r="I19" s="9"/>
      <c r="J19" s="75"/>
      <c r="K19" s="76"/>
      <c r="L19" s="10"/>
      <c r="M19" s="33">
        <f>IF(ISBLANK(D19),0,VLOOKUP(1,preturi!$B$16:$E$18,3))+IF(ISBLANK(L19),0,L19)*IF(ISBLANK(J19),0,VLOOKUP(J19,preturi!$B$5:$C$11,2))</f>
        <v>0</v>
      </c>
      <c r="N19" s="1"/>
    </row>
    <row r="20" spans="3:14" x14ac:dyDescent="0.55000000000000004">
      <c r="C20" s="5">
        <v>9</v>
      </c>
      <c r="D20" s="7"/>
      <c r="E20" s="8"/>
      <c r="F20" s="8"/>
      <c r="G20" s="8"/>
      <c r="H20" s="9"/>
      <c r="I20" s="9"/>
      <c r="J20" s="75"/>
      <c r="K20" s="76"/>
      <c r="L20" s="10"/>
      <c r="M20" s="33">
        <f>IF(ISBLANK(D20),0,VLOOKUP(1,preturi!$B$16:$E$18,3))+IF(ISBLANK(L20),0,L20)*IF(ISBLANK(J20),0,VLOOKUP(J20,preturi!$B$5:$C$11,2))</f>
        <v>0</v>
      </c>
      <c r="N20" s="1"/>
    </row>
    <row r="21" spans="3:14" x14ac:dyDescent="0.55000000000000004">
      <c r="C21" s="5">
        <v>10</v>
      </c>
      <c r="D21" s="7"/>
      <c r="E21" s="8"/>
      <c r="F21" s="8"/>
      <c r="G21" s="8"/>
      <c r="H21" s="9"/>
      <c r="I21" s="9"/>
      <c r="J21" s="75"/>
      <c r="K21" s="76"/>
      <c r="L21" s="10"/>
      <c r="M21" s="33">
        <f>IF(ISBLANK(D21),0,VLOOKUP(1,preturi!$B$16:$E$18,3))+IF(ISBLANK(L21),0,L21)*IF(ISBLANK(J21),0,VLOOKUP(J21,preturi!$B$5:$C$11,2))</f>
        <v>0</v>
      </c>
      <c r="N21" s="1"/>
    </row>
    <row r="22" spans="3:14" x14ac:dyDescent="0.55000000000000004">
      <c r="C22" s="5">
        <v>11</v>
      </c>
      <c r="D22" s="7"/>
      <c r="E22" s="8"/>
      <c r="F22" s="8"/>
      <c r="G22" s="8"/>
      <c r="H22" s="9"/>
      <c r="I22" s="9"/>
      <c r="J22" s="75"/>
      <c r="K22" s="76"/>
      <c r="L22" s="10"/>
      <c r="M22" s="33">
        <f>IF(ISBLANK(D22),0,VLOOKUP(1,preturi!$B$16:$E$18,3))+IF(ISBLANK(L22),0,L22)*IF(ISBLANK(J22),0,VLOOKUP(J22,preturi!$B$5:$C$11,2))</f>
        <v>0</v>
      </c>
      <c r="N22" s="1"/>
    </row>
    <row r="23" spans="3:14" x14ac:dyDescent="0.55000000000000004">
      <c r="C23" s="5">
        <v>12</v>
      </c>
      <c r="D23" s="7"/>
      <c r="E23" s="8"/>
      <c r="F23" s="8"/>
      <c r="G23" s="8"/>
      <c r="H23" s="9"/>
      <c r="I23" s="9"/>
      <c r="J23" s="75"/>
      <c r="K23" s="76"/>
      <c r="L23" s="10"/>
      <c r="M23" s="33">
        <f>IF(ISBLANK(D23),0,VLOOKUP(1,preturi!$B$16:$E$18,3))+IF(ISBLANK(L23),0,L23)*IF(ISBLANK(J23),0,VLOOKUP(J23,preturi!$B$5:$C$11,2))</f>
        <v>0</v>
      </c>
      <c r="N23" s="1"/>
    </row>
    <row r="24" spans="3:14" x14ac:dyDescent="0.55000000000000004">
      <c r="C24" s="5">
        <v>13</v>
      </c>
      <c r="D24" s="7"/>
      <c r="E24" s="8"/>
      <c r="F24" s="8"/>
      <c r="G24" s="8"/>
      <c r="H24" s="9"/>
      <c r="I24" s="9"/>
      <c r="J24" s="75"/>
      <c r="K24" s="76"/>
      <c r="L24" s="10"/>
      <c r="M24" s="33">
        <f>IF(ISBLANK(D24),0,VLOOKUP(1,preturi!$B$16:$E$18,3))+IF(ISBLANK(L24),0,L24)*IF(ISBLANK(J24),0,VLOOKUP(J24,preturi!$B$5:$C$11,2))</f>
        <v>0</v>
      </c>
      <c r="N24" s="1"/>
    </row>
    <row r="25" spans="3:14" x14ac:dyDescent="0.55000000000000004">
      <c r="C25" s="5">
        <v>14</v>
      </c>
      <c r="D25" s="7"/>
      <c r="E25" s="8"/>
      <c r="F25" s="8"/>
      <c r="G25" s="8"/>
      <c r="H25" s="9"/>
      <c r="I25" s="9"/>
      <c r="J25" s="75"/>
      <c r="K25" s="76"/>
      <c r="L25" s="10"/>
      <c r="M25" s="33">
        <f>IF(ISBLANK(D25),0,VLOOKUP(1,preturi!$B$16:$E$18,3))+IF(ISBLANK(L25),0,L25)*IF(ISBLANK(J25),0,VLOOKUP(J25,preturi!$B$5:$C$11,2))</f>
        <v>0</v>
      </c>
      <c r="N25" s="1"/>
    </row>
    <row r="26" spans="3:14" x14ac:dyDescent="0.55000000000000004">
      <c r="C26" s="15">
        <v>15</v>
      </c>
      <c r="D26" s="16"/>
      <c r="E26" s="17"/>
      <c r="F26" s="17"/>
      <c r="G26" s="17"/>
      <c r="H26" s="18"/>
      <c r="I26" s="18"/>
      <c r="J26" s="75"/>
      <c r="K26" s="76"/>
      <c r="L26" s="19"/>
      <c r="M26" s="33">
        <f>IF(ISBLANK(D26),0,VLOOKUP(1,preturi!$B$16:$E$18,3))+IF(ISBLANK(L26),0,L26)*IF(ISBLANK(J26),0,VLOOKUP(J26,preturi!$B$5:$C$11,2))</f>
        <v>0</v>
      </c>
      <c r="N26" s="1"/>
    </row>
    <row r="27" spans="3:14" x14ac:dyDescent="0.55000000000000004">
      <c r="C27" s="15">
        <v>16</v>
      </c>
      <c r="D27" s="16"/>
      <c r="E27" s="17"/>
      <c r="F27" s="17"/>
      <c r="G27" s="17"/>
      <c r="H27" s="18"/>
      <c r="I27" s="18"/>
      <c r="J27" s="75"/>
      <c r="K27" s="76"/>
      <c r="L27" s="19"/>
      <c r="M27" s="33">
        <f>IF(ISBLANK(D27),0,VLOOKUP(1,preturi!$B$16:$E$18,3))+IF(ISBLANK(L27),0,L27)*IF(ISBLANK(J27),0,VLOOKUP(J27,preturi!$B$5:$C$11,2))</f>
        <v>0</v>
      </c>
      <c r="N27" s="1"/>
    </row>
    <row r="28" spans="3:14" x14ac:dyDescent="0.55000000000000004">
      <c r="C28" s="15">
        <v>17</v>
      </c>
      <c r="D28" s="16"/>
      <c r="E28" s="17"/>
      <c r="F28" s="17"/>
      <c r="G28" s="17"/>
      <c r="H28" s="18"/>
      <c r="I28" s="18"/>
      <c r="J28" s="75"/>
      <c r="K28" s="76"/>
      <c r="L28" s="19"/>
      <c r="M28" s="33">
        <f>IF(ISBLANK(D28),0,VLOOKUP(1,preturi!$B$16:$E$18,3))+IF(ISBLANK(L28),0,L28)*IF(ISBLANK(J28),0,VLOOKUP(J28,preturi!$B$5:$C$11,2))</f>
        <v>0</v>
      </c>
      <c r="N28" s="1"/>
    </row>
    <row r="29" spans="3:14" x14ac:dyDescent="0.55000000000000004">
      <c r="C29" s="15">
        <v>18</v>
      </c>
      <c r="D29" s="16"/>
      <c r="E29" s="17"/>
      <c r="F29" s="17"/>
      <c r="G29" s="17"/>
      <c r="H29" s="18"/>
      <c r="I29" s="18"/>
      <c r="J29" s="75"/>
      <c r="K29" s="76"/>
      <c r="L29" s="19"/>
      <c r="M29" s="33">
        <f>IF(ISBLANK(D29),0,VLOOKUP(1,preturi!$B$16:$E$18,3))+IF(ISBLANK(L29),0,L29)*IF(ISBLANK(J29),0,VLOOKUP(J29,preturi!$B$5:$C$11,2))</f>
        <v>0</v>
      </c>
      <c r="N29" s="1"/>
    </row>
    <row r="30" spans="3:14" x14ac:dyDescent="0.55000000000000004">
      <c r="C30" s="15">
        <v>19</v>
      </c>
      <c r="D30" s="16"/>
      <c r="E30" s="17"/>
      <c r="F30" s="17"/>
      <c r="G30" s="17"/>
      <c r="H30" s="18"/>
      <c r="I30" s="18"/>
      <c r="J30" s="75"/>
      <c r="K30" s="76"/>
      <c r="L30" s="19"/>
      <c r="M30" s="33">
        <f>IF(ISBLANK(D30),0,VLOOKUP(1,preturi!$B$16:$E$18,3))+IF(ISBLANK(L30),0,L30)*IF(ISBLANK(J30),0,VLOOKUP(J30,preturi!$B$5:$C$11,2))</f>
        <v>0</v>
      </c>
      <c r="N30" s="1"/>
    </row>
    <row r="31" spans="3:14" ht="14.7" thickBot="1" x14ac:dyDescent="0.6">
      <c r="C31" s="6">
        <v>20</v>
      </c>
      <c r="D31" s="11"/>
      <c r="E31" s="12"/>
      <c r="F31" s="12"/>
      <c r="G31" s="12"/>
      <c r="H31" s="13"/>
      <c r="I31" s="13"/>
      <c r="J31" s="79"/>
      <c r="K31" s="80"/>
      <c r="L31" s="14"/>
      <c r="M31" s="33">
        <f>IF(ISBLANK(D31),0,VLOOKUP(1,preturi!$B$16:$E$18,3))+IF(ISBLANK(L31),0,L31)*IF(ISBLANK(J31),0,VLOOKUP(J31,preturi!$B$5:$C$11,2))</f>
        <v>0</v>
      </c>
      <c r="N31" s="1"/>
    </row>
    <row r="32" spans="3:14" ht="14.7" thickBot="1" x14ac:dyDescent="0.6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3:14" ht="18.600000000000001" thickBot="1" x14ac:dyDescent="0.6">
      <c r="C33" s="1"/>
      <c r="D33" s="43"/>
      <c r="E33" s="1"/>
      <c r="F33" s="1"/>
      <c r="G33" s="1"/>
      <c r="H33" s="1"/>
      <c r="I33" s="43" t="s">
        <v>39</v>
      </c>
      <c r="J33" s="44"/>
      <c r="K33" s="83" t="s">
        <v>16</v>
      </c>
      <c r="L33" s="84"/>
      <c r="M33" s="20">
        <f>IF(ISBLANK($M$8),0,IF(ISBLANK(M8),0,(1+($M$8-1)/2)*VLOOKUP(3,preturi!$B$16:$E$18,3)))+SUM(M12:M31)</f>
        <v>125</v>
      </c>
      <c r="N33" s="1"/>
    </row>
    <row r="34" spans="3:14" x14ac:dyDescent="0.55000000000000004">
      <c r="C34" s="1"/>
      <c r="D34" s="43"/>
      <c r="E34" s="1"/>
      <c r="F34" s="1"/>
      <c r="G34" s="1"/>
      <c r="H34" s="1"/>
      <c r="I34" s="43" t="s">
        <v>40</v>
      </c>
      <c r="J34" s="44"/>
      <c r="K34" s="1"/>
      <c r="L34" s="1"/>
      <c r="M34" s="1"/>
      <c r="N34" s="1"/>
    </row>
    <row r="35" spans="3:14" x14ac:dyDescent="0.55000000000000004">
      <c r="C35" s="1"/>
      <c r="D35" s="43"/>
      <c r="E35" s="1"/>
      <c r="F35" s="1"/>
      <c r="G35" s="1"/>
      <c r="H35" s="1"/>
      <c r="I35" s="43" t="s">
        <v>41</v>
      </c>
      <c r="J35" s="44"/>
      <c r="K35" s="1"/>
      <c r="L35" s="1"/>
      <c r="M35" s="1"/>
      <c r="N35" s="1"/>
    </row>
    <row r="36" spans="3:14" x14ac:dyDescent="0.55000000000000004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3:14" x14ac:dyDescent="0.55000000000000004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3:14" x14ac:dyDescent="0.55000000000000004">
      <c r="C38" s="1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</row>
  </sheetData>
  <sheetProtection algorithmName="SHA-512" hashValue="nKGzhHHVq+O2AlJjve5xl562/FfbMvGKTx8Ftgxm4GxB/v5OKn8pePNvBs11XhjZjG3DGmKx+/jd5cr3EN4tsQ==" saltValue="GZbpPdLcCoVzE4PZzo7KVg==" spinCount="100000" sheet="1" objects="1" scenarios="1" selectLockedCells="1"/>
  <mergeCells count="34">
    <mergeCell ref="J31:K31"/>
    <mergeCell ref="J11:K11"/>
    <mergeCell ref="K33:L33"/>
    <mergeCell ref="G10:G11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J16:K16"/>
    <mergeCell ref="J17:K17"/>
    <mergeCell ref="J18:K18"/>
    <mergeCell ref="J19:K19"/>
    <mergeCell ref="J20:K20"/>
    <mergeCell ref="J12:K12"/>
    <mergeCell ref="J13:K13"/>
    <mergeCell ref="J14:K14"/>
    <mergeCell ref="J15:K15"/>
    <mergeCell ref="E10:E11"/>
    <mergeCell ref="D10:D11"/>
    <mergeCell ref="C10:C11"/>
    <mergeCell ref="F10:F11"/>
    <mergeCell ref="L5:M5"/>
    <mergeCell ref="C5:D8"/>
    <mergeCell ref="E5:E8"/>
    <mergeCell ref="H7:H8"/>
    <mergeCell ref="I7:I8"/>
    <mergeCell ref="H5:I6"/>
    <mergeCell ref="J5:J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4:K18"/>
  <sheetViews>
    <sheetView workbookViewId="0">
      <selection activeCell="C23" sqref="C23"/>
    </sheetView>
  </sheetViews>
  <sheetFormatPr defaultRowHeight="14.4" x14ac:dyDescent="0.55000000000000004"/>
  <sheetData>
    <row r="4" spans="1:11" x14ac:dyDescent="0.55000000000000004">
      <c r="B4" t="s">
        <v>9</v>
      </c>
      <c r="C4" t="s">
        <v>8</v>
      </c>
      <c r="J4" t="s">
        <v>32</v>
      </c>
      <c r="K4" t="s">
        <v>33</v>
      </c>
    </row>
    <row r="5" spans="1:11" x14ac:dyDescent="0.55000000000000004">
      <c r="A5" t="s">
        <v>23</v>
      </c>
      <c r="B5">
        <v>1</v>
      </c>
      <c r="C5">
        <v>220</v>
      </c>
      <c r="H5" t="s">
        <v>34</v>
      </c>
      <c r="I5" t="s">
        <v>28</v>
      </c>
      <c r="J5">
        <v>20</v>
      </c>
      <c r="K5">
        <v>20</v>
      </c>
    </row>
    <row r="6" spans="1:11" x14ac:dyDescent="0.55000000000000004">
      <c r="A6" t="s">
        <v>22</v>
      </c>
      <c r="B6">
        <v>2</v>
      </c>
      <c r="C6">
        <v>320</v>
      </c>
      <c r="H6" t="s">
        <v>34</v>
      </c>
      <c r="I6" t="s">
        <v>29</v>
      </c>
      <c r="J6">
        <v>20</v>
      </c>
      <c r="K6">
        <v>25</v>
      </c>
    </row>
    <row r="7" spans="1:11" x14ac:dyDescent="0.55000000000000004">
      <c r="A7" t="s">
        <v>25</v>
      </c>
      <c r="B7">
        <v>3</v>
      </c>
      <c r="C7">
        <v>240</v>
      </c>
      <c r="H7" t="s">
        <v>35</v>
      </c>
      <c r="I7" t="s">
        <v>30</v>
      </c>
      <c r="J7">
        <v>40</v>
      </c>
      <c r="K7">
        <v>125</v>
      </c>
    </row>
    <row r="8" spans="1:11" x14ac:dyDescent="0.55000000000000004">
      <c r="A8" t="s">
        <v>24</v>
      </c>
      <c r="B8">
        <v>4</v>
      </c>
      <c r="C8">
        <v>390</v>
      </c>
      <c r="H8" t="s">
        <v>35</v>
      </c>
      <c r="I8" t="s">
        <v>31</v>
      </c>
      <c r="J8">
        <v>50</v>
      </c>
      <c r="K8">
        <v>100</v>
      </c>
    </row>
    <row r="9" spans="1:11" x14ac:dyDescent="0.55000000000000004">
      <c r="A9" t="s">
        <v>27</v>
      </c>
      <c r="B9">
        <v>5</v>
      </c>
      <c r="C9">
        <v>270</v>
      </c>
    </row>
    <row r="10" spans="1:11" x14ac:dyDescent="0.55000000000000004">
      <c r="A10" t="s">
        <v>26</v>
      </c>
      <c r="B10">
        <v>6</v>
      </c>
      <c r="C10">
        <v>440</v>
      </c>
    </row>
    <row r="11" spans="1:11" x14ac:dyDescent="0.55000000000000004">
      <c r="B11">
        <v>7</v>
      </c>
      <c r="C11">
        <v>0</v>
      </c>
    </row>
    <row r="15" spans="1:11" x14ac:dyDescent="0.55000000000000004">
      <c r="C15" t="s">
        <v>31</v>
      </c>
      <c r="D15" t="s">
        <v>38</v>
      </c>
    </row>
    <row r="16" spans="1:11" x14ac:dyDescent="0.55000000000000004">
      <c r="A16" t="s">
        <v>10</v>
      </c>
      <c r="B16">
        <v>1</v>
      </c>
      <c r="C16">
        <v>50</v>
      </c>
      <c r="D16">
        <v>40</v>
      </c>
    </row>
    <row r="17" spans="1:4" x14ac:dyDescent="0.55000000000000004">
      <c r="A17" t="s">
        <v>11</v>
      </c>
      <c r="B17">
        <v>2</v>
      </c>
      <c r="C17">
        <v>50</v>
      </c>
      <c r="D17">
        <v>40</v>
      </c>
    </row>
    <row r="18" spans="1:4" x14ac:dyDescent="0.55000000000000004">
      <c r="B18">
        <v>3</v>
      </c>
      <c r="C18">
        <v>100</v>
      </c>
      <c r="D18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Grup</vt:lpstr>
      <vt:lpstr>preturi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</dc:creator>
  <cp:lastModifiedBy>Gabriel Grecescu</cp:lastModifiedBy>
  <dcterms:created xsi:type="dcterms:W3CDTF">2022-01-16T14:23:41Z</dcterms:created>
  <dcterms:modified xsi:type="dcterms:W3CDTF">2023-11-16T14:07:16Z</dcterms:modified>
</cp:coreProperties>
</file>