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FRS\Proiecte\2022\Turnee\Alba Iulia\"/>
    </mc:Choice>
  </mc:AlternateContent>
  <xr:revisionPtr revIDLastSave="0" documentId="13_ncr:1_{CFB31286-EC75-4A1E-8F9B-1BF8FC1BF67B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13" i="1"/>
  <c r="N13" i="1" s="1"/>
  <c r="N34" i="1" l="1"/>
</calcChain>
</file>

<file path=xl/sharedStrings.xml><?xml version="1.0" encoding="utf-8"?>
<sst xmlns="http://schemas.openxmlformats.org/spreadsheetml/2006/main" count="24" uniqueCount="24">
  <si>
    <t>Plecare (data)</t>
  </si>
  <si>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</si>
  <si>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</si>
  <si>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</si>
  <si>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</si>
  <si>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</si>
  <si>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>Sosire
 (data)</t>
  </si>
  <si>
    <t>pret</t>
  </si>
  <si>
    <t>cazare</t>
  </si>
  <si>
    <t>insotitor</t>
  </si>
  <si>
    <t>jucator</t>
  </si>
  <si>
    <t xml:space="preserve"> Suma 
 totală / 
persoană </t>
  </si>
  <si>
    <t xml:space="preserve">TOTAL DE PLATĂ  </t>
  </si>
  <si>
    <t>TOTAL Grup (completați)</t>
  </si>
  <si>
    <t>Camere Single:</t>
  </si>
  <si>
    <t>Camere Duble:</t>
  </si>
  <si>
    <t xml:space="preserve"> Număr
 total nopți</t>
  </si>
  <si>
    <t>Scrieți  1,2,3 sau 4</t>
  </si>
  <si>
    <t>Număr echipe:</t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</si>
  <si>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Cazare 
</t>
    </r>
    <r>
      <rPr>
        <b/>
        <u/>
        <sz val="12"/>
        <color theme="1"/>
        <rFont val="Calibri"/>
        <family val="2"/>
        <scheme val="minor"/>
      </rPr>
      <t>Hotel 4*</t>
    </r>
    <r>
      <rPr>
        <b/>
        <sz val="11"/>
        <color theme="1"/>
        <rFont val="Calibri"/>
        <family val="2"/>
        <scheme val="minor"/>
      </rPr>
      <t xml:space="preserve">
 1 = Dublă 400 lei
 2 = Single 330 lei
 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</si>
  <si>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 
</t>
    </r>
    <r>
      <rPr>
        <b/>
        <u/>
        <sz val="12"/>
        <color theme="1"/>
        <rFont val="Calibri"/>
        <family val="2"/>
        <scheme val="minor"/>
      </rPr>
      <t>Hotel  3*</t>
    </r>
    <r>
      <rPr>
        <b/>
        <sz val="11"/>
        <color theme="1"/>
        <rFont val="Calibri"/>
        <family val="2"/>
        <scheme val="minor"/>
      </rPr>
      <t xml:space="preserve">
 3 = Dublă 360 lei
 4 = Single 290 lei
 </t>
    </r>
  </si>
  <si>
    <t>FORMULAR DE ÎNSCRIERE LA CAMPIONATUL NAȚIONAL pe echipe - Rapid &amp; Blitz</t>
  </si>
  <si>
    <t>"…"</t>
  </si>
  <si>
    <r>
      <t xml:space="preserve">Data limită pentru înscriere cazare </t>
    </r>
    <r>
      <rPr>
        <b/>
        <sz val="12"/>
        <color rgb="FFFF0000"/>
        <rFont val="Calibri"/>
        <family val="2"/>
        <scheme val="minor"/>
      </rPr>
      <t>17.11.2022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</si>
</sst>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0" fillId="2" borderId="10" xfId="0" applyFill="1" applyBorder="1" applyAlignment="1">
      <alignment horizontal="center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0" fillId="3" borderId="7" xfId="0" applyFill="1" applyBorder="1" applyAlignment="1" applyProtection="1">
      <alignment horizontal="center" wrapText="1"/>
      <protection locked="0"/>
    </xf>
    <xf numFmtId="164" fontId="0" fillId="3" borderId="14" xfId="0" applyNumberFormat="1" applyFill="1" applyBorder="1" applyAlignment="1" applyProtection="1">
      <alignment horizontal="center" wrapText="1"/>
      <protection locked="0"/>
    </xf>
    <xf numFmtId="0" fontId="0" fillId="2" borderId="15" xfId="0" applyFill="1" applyBorder="1" applyAlignment="1">
      <alignment horizontal="center"/>
    </xf>
    <xf numFmtId="0" fontId="0" fillId="3" borderId="16" xfId="0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right" vertical="center" wrapText="1"/>
    </xf>
    <xf numFmtId="1" fontId="7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right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29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8" xfId="0" applyFont="1" applyFill="1" applyBorder="1" applyAlignment="1"/>
    <xf numFmtId="0" fontId="0" fillId="2" borderId="0" xfId="0" applyFill="1" applyBorder="1"/>
    <xf numFmtId="0" fontId="0" fillId="2" borderId="9" xfId="0" applyFill="1" applyBorder="1"/>
    <xf numFmtId="0" fontId="9" fillId="2" borderId="34" xfId="0" applyFont="1" applyFill="1" applyBorder="1" applyAlignment="1">
      <alignment horizontal="right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4" borderId="3" xfId="0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9" fillId="2" borderId="20" xfId="0" applyFont="1" applyFill="1" applyBorder="1" applyAlignment="1">
      <alignment horizontal="right" vertical="center"/>
    </xf>
    <xf numFmtId="0" fontId="0" fillId="4" borderId="8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wrapText="1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5" fillId="2" borderId="35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3</xdr:row>
      <xdr:rowOff>183445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482" y="183444"/>
          <a:ext cx="590398" cy="649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O39"/>
  <sheetViews>
    <sheetView tabSelected="1" zoomScale="90" zoomScaleNormal="90" workbookViewId="0">
      <selection activeCell="H17" sqref="H17"/>
    </sheetView>
  </sheetViews>
  <sheetFormatPr defaultColWidth="8.83984375" defaultRowHeight="14.4" x14ac:dyDescent="0.55000000000000004"/>
  <cols>
    <col min="1" max="2" width="3" style="1" customWidth="1"/>
    <col min="3" max="3" width="7.578125" style="1" customWidth="1"/>
    <col min="4" max="5" width="18" style="1" customWidth="1"/>
    <col min="6" max="6" width="11.578125" style="1" customWidth="1"/>
    <col min="7" max="7" width="9.83984375" style="1" customWidth="1"/>
    <col min="8" max="12" width="9.578125" style="1" customWidth="1"/>
    <col min="13" max="13" width="10.578125" style="1" customWidth="1"/>
    <col min="14" max="14" width="14.15625" style="1" customWidth="1"/>
    <col min="15" max="15" width="9.68359375" style="1" customWidth="1"/>
    <col min="16" max="16" width="23.83984375" style="1" customWidth="1"/>
    <col min="17" max="17" width="10.15625" style="1" customWidth="1"/>
    <col min="18" max="18" width="9.83984375" style="1" customWidth="1"/>
    <col min="19" max="19" width="3.41796875" style="1" customWidth="1"/>
    <col min="20" max="16384" width="8.83984375" style="1"/>
  </cols>
  <sheetData>
    <row r="2" spans="3:15" x14ac:dyDescent="0.5500000000000000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3:15" ht="22.5" customHeight="1" x14ac:dyDescent="0.55000000000000004">
      <c r="C3" s="2"/>
      <c r="D3" s="2"/>
      <c r="E3" s="4" t="s">
        <v>21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pans="3:15" ht="16.5" customHeight="1" thickBot="1" x14ac:dyDescent="0.6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3:15" ht="15" customHeight="1" thickBot="1" x14ac:dyDescent="0.6">
      <c r="C5" s="47" t="s">
        <v>1</v>
      </c>
      <c r="D5" s="48"/>
      <c r="E5" s="53"/>
      <c r="F5" s="2"/>
      <c r="G5" s="45" t="s">
        <v>23</v>
      </c>
      <c r="H5" s="45"/>
      <c r="I5" s="45"/>
      <c r="J5" s="46"/>
      <c r="K5" s="42" t="s">
        <v>13</v>
      </c>
      <c r="L5" s="43"/>
      <c r="M5" s="44"/>
      <c r="N5" s="29"/>
      <c r="O5" s="2"/>
    </row>
    <row r="6" spans="3:15" ht="15" customHeight="1" x14ac:dyDescent="0.55000000000000004">
      <c r="C6" s="49"/>
      <c r="D6" s="50"/>
      <c r="E6" s="54"/>
      <c r="F6" s="2"/>
      <c r="G6" s="45"/>
      <c r="H6" s="45"/>
      <c r="I6" s="45"/>
      <c r="J6" s="46"/>
      <c r="K6" s="30"/>
      <c r="L6" s="31" t="s">
        <v>14</v>
      </c>
      <c r="M6" s="32"/>
      <c r="N6" s="29"/>
      <c r="O6" s="2"/>
    </row>
    <row r="7" spans="3:15" ht="15" customHeight="1" x14ac:dyDescent="0.55000000000000004">
      <c r="C7" s="49"/>
      <c r="D7" s="50"/>
      <c r="E7" s="54"/>
      <c r="F7" s="2"/>
      <c r="G7" s="45"/>
      <c r="H7" s="45"/>
      <c r="I7" s="45"/>
      <c r="J7" s="46"/>
      <c r="K7" s="33"/>
      <c r="L7" s="20" t="s">
        <v>15</v>
      </c>
      <c r="M7" s="34"/>
      <c r="N7" s="29"/>
      <c r="O7" s="2"/>
    </row>
    <row r="8" spans="3:15" ht="15" customHeight="1" thickBot="1" x14ac:dyDescent="0.6">
      <c r="C8" s="51"/>
      <c r="D8" s="52"/>
      <c r="E8" s="55"/>
      <c r="F8" s="2"/>
      <c r="G8" s="45"/>
      <c r="H8" s="45"/>
      <c r="I8" s="45"/>
      <c r="J8" s="46"/>
      <c r="K8" s="35"/>
      <c r="L8" s="36" t="s">
        <v>18</v>
      </c>
      <c r="M8" s="37">
        <v>1</v>
      </c>
      <c r="N8" s="29"/>
      <c r="O8" s="2"/>
    </row>
    <row r="9" spans="3:15" ht="15" customHeight="1" x14ac:dyDescent="0.55000000000000004">
      <c r="C9" s="17"/>
      <c r="D9" s="17"/>
      <c r="E9" s="17"/>
      <c r="F9" s="2"/>
      <c r="G9" s="18"/>
      <c r="H9" s="19"/>
      <c r="I9" s="19"/>
      <c r="J9" s="19"/>
      <c r="K9" s="19"/>
      <c r="L9" s="2"/>
      <c r="M9" s="2"/>
      <c r="N9" s="20"/>
      <c r="O9" s="21"/>
    </row>
    <row r="10" spans="3:15" ht="13" customHeight="1" thickBot="1" x14ac:dyDescent="0.6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3:15" ht="68.099999999999994" customHeight="1" x14ac:dyDescent="0.55000000000000004">
      <c r="C11" s="60" t="s">
        <v>2</v>
      </c>
      <c r="D11" s="58" t="s">
        <v>3</v>
      </c>
      <c r="E11" s="56" t="s">
        <v>4</v>
      </c>
      <c r="F11" s="62" t="s">
        <v>5</v>
      </c>
      <c r="G11" s="25" t="s">
        <v>6</v>
      </c>
      <c r="H11" s="26" t="s">
        <v>0</v>
      </c>
      <c r="I11" s="67" t="s">
        <v>19</v>
      </c>
      <c r="J11" s="67"/>
      <c r="K11" s="68" t="s">
        <v>20</v>
      </c>
      <c r="L11" s="69"/>
      <c r="M11" s="27" t="s">
        <v>16</v>
      </c>
      <c r="N11" s="27" t="s">
        <v>11</v>
      </c>
      <c r="O11" s="2"/>
    </row>
    <row r="12" spans="3:15" ht="18.75" customHeight="1" thickBot="1" x14ac:dyDescent="0.6">
      <c r="C12" s="61"/>
      <c r="D12" s="59"/>
      <c r="E12" s="57"/>
      <c r="F12" s="63"/>
      <c r="G12" s="23"/>
      <c r="H12" s="24"/>
      <c r="I12" s="64" t="s">
        <v>17</v>
      </c>
      <c r="J12" s="65"/>
      <c r="K12" s="65"/>
      <c r="L12" s="66"/>
      <c r="M12" s="22"/>
      <c r="N12" s="28"/>
      <c r="O12" s="2"/>
    </row>
    <row r="13" spans="3:15" x14ac:dyDescent="0.55000000000000004">
      <c r="C13" s="13">
        <v>1</v>
      </c>
      <c r="D13" s="14"/>
      <c r="E13" s="15"/>
      <c r="F13" s="15"/>
      <c r="G13" s="12"/>
      <c r="H13" s="12"/>
      <c r="I13" s="39"/>
      <c r="J13" s="40"/>
      <c r="K13" s="40"/>
      <c r="L13" s="41"/>
      <c r="M13" s="38" t="str">
        <f>IF(ISBLANK(D13),"",IF(OR(G13="…", H13="…"),0,MAX(H13-G13,0)))</f>
        <v/>
      </c>
      <c r="N13" s="16">
        <f>IF(M13="",0,M13)*IF(ISBLANK(I13),0,VLOOKUP(I13,preturi!$B$5:$C$11,2))+IF(ISBLANK(D13),0,VLOOKUP(1,preturi!$B$11:$E$17,2))</f>
        <v>0</v>
      </c>
      <c r="O13" s="2"/>
    </row>
    <row r="14" spans="3:15" x14ac:dyDescent="0.55000000000000004">
      <c r="C14" s="5">
        <v>2</v>
      </c>
      <c r="D14" s="6"/>
      <c r="E14" s="7"/>
      <c r="F14" s="7"/>
      <c r="G14" s="12"/>
      <c r="H14" s="12"/>
      <c r="I14" s="39"/>
      <c r="J14" s="40"/>
      <c r="K14" s="40"/>
      <c r="L14" s="41"/>
      <c r="M14" s="38" t="str">
        <f t="shared" ref="M14:M32" si="0">IF(ISBLANK(D14),"",IF(OR(G14="…", H14="…"),0,MAX(H14-G14,0)))</f>
        <v/>
      </c>
      <c r="N14" s="16">
        <f>IF(M14="",0,M14)*IF(ISBLANK(I14),0,VLOOKUP(I14,preturi!$B$5:$C$11,2))+IF(ISBLANK(D14),0,VLOOKUP(1,preturi!$B$11:$E$17,2))</f>
        <v>0</v>
      </c>
      <c r="O14" s="2"/>
    </row>
    <row r="15" spans="3:15" x14ac:dyDescent="0.55000000000000004">
      <c r="C15" s="13">
        <v>3</v>
      </c>
      <c r="D15" s="6"/>
      <c r="E15" s="7"/>
      <c r="F15" s="7"/>
      <c r="G15" s="12"/>
      <c r="H15" s="12"/>
      <c r="I15" s="39"/>
      <c r="J15" s="40"/>
      <c r="K15" s="40"/>
      <c r="L15" s="41"/>
      <c r="M15" s="38" t="str">
        <f t="shared" si="0"/>
        <v/>
      </c>
      <c r="N15" s="16">
        <f>IF(M15="",0,M15)*IF(ISBLANK(I15),0,VLOOKUP(I15,preturi!$B$5:$C$11,2))+IF(ISBLANK(D15),0,VLOOKUP(1,preturi!$B$11:$E$17,2))</f>
        <v>0</v>
      </c>
      <c r="O15" s="2"/>
    </row>
    <row r="16" spans="3:15" x14ac:dyDescent="0.55000000000000004">
      <c r="C16" s="5">
        <v>4</v>
      </c>
      <c r="D16" s="6"/>
      <c r="E16" s="7"/>
      <c r="F16" s="7"/>
      <c r="G16" s="12"/>
      <c r="H16" s="12"/>
      <c r="I16" s="39"/>
      <c r="J16" s="40"/>
      <c r="K16" s="40"/>
      <c r="L16" s="41"/>
      <c r="M16" s="38" t="str">
        <f t="shared" si="0"/>
        <v/>
      </c>
      <c r="N16" s="16">
        <f>IF(M16="",0,M16)*IF(ISBLANK(I16),0,VLOOKUP(I16,preturi!$B$5:$C$11,2))+IF(ISBLANK(D16),0,VLOOKUP(1,preturi!$B$11:$E$17,2))</f>
        <v>0</v>
      </c>
      <c r="O16" s="2"/>
    </row>
    <row r="17" spans="3:15" x14ac:dyDescent="0.55000000000000004">
      <c r="C17" s="13">
        <v>5</v>
      </c>
      <c r="D17" s="6"/>
      <c r="E17" s="7"/>
      <c r="F17" s="7"/>
      <c r="G17" s="12"/>
      <c r="H17" s="12"/>
      <c r="I17" s="39"/>
      <c r="J17" s="40"/>
      <c r="K17" s="40"/>
      <c r="L17" s="41"/>
      <c r="M17" s="38" t="str">
        <f t="shared" si="0"/>
        <v/>
      </c>
      <c r="N17" s="16">
        <f>IF(M17="",0,M17)*IF(ISBLANK(I17),0,VLOOKUP(I17,preturi!$B$5:$C$11,2))+IF(ISBLANK(D17),0,VLOOKUP(1,preturi!$B$11:$E$17,2))</f>
        <v>0</v>
      </c>
      <c r="O17" s="2"/>
    </row>
    <row r="18" spans="3:15" x14ac:dyDescent="0.55000000000000004">
      <c r="C18" s="5">
        <v>6</v>
      </c>
      <c r="D18" s="6"/>
      <c r="E18" s="7"/>
      <c r="F18" s="7"/>
      <c r="G18" s="12"/>
      <c r="H18" s="12"/>
      <c r="I18" s="39"/>
      <c r="J18" s="40"/>
      <c r="K18" s="40"/>
      <c r="L18" s="41"/>
      <c r="M18" s="38" t="str">
        <f t="shared" si="0"/>
        <v/>
      </c>
      <c r="N18" s="16">
        <f>IF(M18="",0,M18)*IF(ISBLANK(I18),0,VLOOKUP(I18,preturi!$B$5:$C$11,2))+IF(ISBLANK(D18),0,VLOOKUP(1,preturi!$B$11:$E$17,2))</f>
        <v>0</v>
      </c>
      <c r="O18" s="2"/>
    </row>
    <row r="19" spans="3:15" x14ac:dyDescent="0.55000000000000004">
      <c r="C19" s="13">
        <v>7</v>
      </c>
      <c r="D19" s="6"/>
      <c r="E19" s="7"/>
      <c r="F19" s="7"/>
      <c r="G19" s="12"/>
      <c r="H19" s="12"/>
      <c r="I19" s="39"/>
      <c r="J19" s="40"/>
      <c r="K19" s="40"/>
      <c r="L19" s="41"/>
      <c r="M19" s="38" t="str">
        <f t="shared" si="0"/>
        <v/>
      </c>
      <c r="N19" s="16">
        <f>IF(M19="",0,M19)*IF(ISBLANK(I19),0,VLOOKUP(I19,preturi!$B$5:$C$11,2))+IF(ISBLANK(D19),0,VLOOKUP(1,preturi!$B$11:$E$17,2))</f>
        <v>0</v>
      </c>
      <c r="O19" s="2"/>
    </row>
    <row r="20" spans="3:15" x14ac:dyDescent="0.55000000000000004">
      <c r="C20" s="5">
        <v>8</v>
      </c>
      <c r="D20" s="6"/>
      <c r="E20" s="7"/>
      <c r="F20" s="7"/>
      <c r="G20" s="12"/>
      <c r="H20" s="12"/>
      <c r="I20" s="39"/>
      <c r="J20" s="40"/>
      <c r="K20" s="40"/>
      <c r="L20" s="41"/>
      <c r="M20" s="38" t="str">
        <f t="shared" si="0"/>
        <v/>
      </c>
      <c r="N20" s="16">
        <f>IF(M20="",0,M20)*IF(ISBLANK(I20),0,VLOOKUP(I20,preturi!$B$5:$C$11,2))+IF(ISBLANK(D20),0,VLOOKUP(1,preturi!$B$11:$E$17,2))</f>
        <v>0</v>
      </c>
      <c r="O20" s="2"/>
    </row>
    <row r="21" spans="3:15" x14ac:dyDescent="0.55000000000000004">
      <c r="C21" s="13">
        <v>9</v>
      </c>
      <c r="D21" s="6"/>
      <c r="E21" s="7"/>
      <c r="F21" s="7"/>
      <c r="G21" s="12"/>
      <c r="H21" s="12"/>
      <c r="I21" s="39"/>
      <c r="J21" s="40"/>
      <c r="K21" s="40"/>
      <c r="L21" s="41"/>
      <c r="M21" s="38" t="str">
        <f t="shared" si="0"/>
        <v/>
      </c>
      <c r="N21" s="16">
        <f>IF(M21="",0,M21)*IF(ISBLANK(I21),0,VLOOKUP(I21,preturi!$B$5:$C$11,2))+IF(ISBLANK(D21),0,VLOOKUP(1,preturi!$B$11:$E$17,2))</f>
        <v>0</v>
      </c>
      <c r="O21" s="2"/>
    </row>
    <row r="22" spans="3:15" x14ac:dyDescent="0.55000000000000004">
      <c r="C22" s="5">
        <v>10</v>
      </c>
      <c r="D22" s="6"/>
      <c r="E22" s="7"/>
      <c r="F22" s="7"/>
      <c r="G22" s="12"/>
      <c r="H22" s="12"/>
      <c r="I22" s="39"/>
      <c r="J22" s="40"/>
      <c r="K22" s="40"/>
      <c r="L22" s="41"/>
      <c r="M22" s="38" t="str">
        <f t="shared" si="0"/>
        <v/>
      </c>
      <c r="N22" s="16">
        <f>IF(M22="",0,M22)*IF(ISBLANK(I22),0,VLOOKUP(I22,preturi!$B$5:$C$11,2))+IF(ISBLANK(D22),0,VLOOKUP(1,preturi!$B$11:$E$17,2))</f>
        <v>0</v>
      </c>
      <c r="O22" s="2"/>
    </row>
    <row r="23" spans="3:15" x14ac:dyDescent="0.55000000000000004">
      <c r="C23" s="13">
        <v>11</v>
      </c>
      <c r="D23" s="6"/>
      <c r="E23" s="7"/>
      <c r="F23" s="7"/>
      <c r="G23" s="12"/>
      <c r="H23" s="12"/>
      <c r="I23" s="39"/>
      <c r="J23" s="40"/>
      <c r="K23" s="40"/>
      <c r="L23" s="41"/>
      <c r="M23" s="38" t="str">
        <f t="shared" si="0"/>
        <v/>
      </c>
      <c r="N23" s="16">
        <f>IF(M23="",0,M23)*IF(ISBLANK(I23),0,VLOOKUP(I23,preturi!$B$5:$C$11,2))+IF(ISBLANK(D23),0,VLOOKUP(1,preturi!$B$11:$E$17,2))</f>
        <v>0</v>
      </c>
      <c r="O23" s="2"/>
    </row>
    <row r="24" spans="3:15" x14ac:dyDescent="0.55000000000000004">
      <c r="C24" s="5">
        <v>12</v>
      </c>
      <c r="D24" s="6"/>
      <c r="E24" s="7"/>
      <c r="F24" s="7"/>
      <c r="G24" s="12"/>
      <c r="H24" s="12"/>
      <c r="I24" s="39"/>
      <c r="J24" s="40"/>
      <c r="K24" s="40"/>
      <c r="L24" s="41"/>
      <c r="M24" s="38" t="str">
        <f t="shared" si="0"/>
        <v/>
      </c>
      <c r="N24" s="16">
        <f>IF(M24="",0,M24)*IF(ISBLANK(I24),0,VLOOKUP(I24,preturi!$B$5:$C$11,2))+IF(ISBLANK(D24),0,VLOOKUP(1,preturi!$B$11:$E$17,2))</f>
        <v>0</v>
      </c>
      <c r="O24" s="2"/>
    </row>
    <row r="25" spans="3:15" x14ac:dyDescent="0.55000000000000004">
      <c r="C25" s="13">
        <v>13</v>
      </c>
      <c r="D25" s="6"/>
      <c r="E25" s="7"/>
      <c r="F25" s="7"/>
      <c r="G25" s="12"/>
      <c r="H25" s="12"/>
      <c r="I25" s="39"/>
      <c r="J25" s="40"/>
      <c r="K25" s="40"/>
      <c r="L25" s="41"/>
      <c r="M25" s="38" t="str">
        <f t="shared" si="0"/>
        <v/>
      </c>
      <c r="N25" s="16">
        <f>IF(M25="",0,M25)*IF(ISBLANK(I25),0,VLOOKUP(I25,preturi!$B$5:$C$11,2))+IF(ISBLANK(D25),0,VLOOKUP(1,preturi!$B$11:$E$17,2))</f>
        <v>0</v>
      </c>
      <c r="O25" s="2"/>
    </row>
    <row r="26" spans="3:15" x14ac:dyDescent="0.55000000000000004">
      <c r="C26" s="5">
        <v>14</v>
      </c>
      <c r="D26" s="6"/>
      <c r="E26" s="7"/>
      <c r="F26" s="7"/>
      <c r="G26" s="12"/>
      <c r="H26" s="12"/>
      <c r="I26" s="39"/>
      <c r="J26" s="40"/>
      <c r="K26" s="40"/>
      <c r="L26" s="41"/>
      <c r="M26" s="38" t="str">
        <f t="shared" si="0"/>
        <v/>
      </c>
      <c r="N26" s="16">
        <f>IF(M26="",0,M26)*IF(ISBLANK(I26),0,VLOOKUP(I26,preturi!$B$5:$C$11,2))+IF(ISBLANK(D26),0,VLOOKUP(1,preturi!$B$11:$E$17,2))</f>
        <v>0</v>
      </c>
      <c r="O26" s="2"/>
    </row>
    <row r="27" spans="3:15" x14ac:dyDescent="0.55000000000000004">
      <c r="C27" s="13">
        <v>15</v>
      </c>
      <c r="D27" s="8"/>
      <c r="E27" s="9"/>
      <c r="F27" s="9"/>
      <c r="G27" s="12"/>
      <c r="H27" s="12"/>
      <c r="I27" s="39"/>
      <c r="J27" s="40"/>
      <c r="K27" s="40"/>
      <c r="L27" s="41"/>
      <c r="M27" s="38" t="str">
        <f t="shared" si="0"/>
        <v/>
      </c>
      <c r="N27" s="16">
        <f>IF(M27="",0,M27)*IF(ISBLANK(I27),0,VLOOKUP(I27,preturi!$B$5:$C$11,2))+IF(ISBLANK(D27),0,VLOOKUP(1,preturi!$B$11:$E$17,2))</f>
        <v>0</v>
      </c>
      <c r="O27" s="2"/>
    </row>
    <row r="28" spans="3:15" x14ac:dyDescent="0.55000000000000004">
      <c r="C28" s="5">
        <v>16</v>
      </c>
      <c r="D28" s="8"/>
      <c r="E28" s="9"/>
      <c r="F28" s="9"/>
      <c r="G28" s="12"/>
      <c r="H28" s="12"/>
      <c r="I28" s="39"/>
      <c r="J28" s="40"/>
      <c r="K28" s="40"/>
      <c r="L28" s="41"/>
      <c r="M28" s="38" t="str">
        <f t="shared" si="0"/>
        <v/>
      </c>
      <c r="N28" s="16">
        <f>IF(M28="",0,M28)*IF(ISBLANK(I28),0,VLOOKUP(I28,preturi!$B$5:$C$11,2))+IF(ISBLANK(D28),0,VLOOKUP(1,preturi!$B$11:$E$17,2))</f>
        <v>0</v>
      </c>
      <c r="O28" s="2"/>
    </row>
    <row r="29" spans="3:15" x14ac:dyDescent="0.55000000000000004">
      <c r="C29" s="13">
        <v>17</v>
      </c>
      <c r="D29" s="8"/>
      <c r="E29" s="9"/>
      <c r="F29" s="9"/>
      <c r="G29" s="12"/>
      <c r="H29" s="12"/>
      <c r="I29" s="39"/>
      <c r="J29" s="40"/>
      <c r="K29" s="40"/>
      <c r="L29" s="41"/>
      <c r="M29" s="38" t="str">
        <f t="shared" si="0"/>
        <v/>
      </c>
      <c r="N29" s="16">
        <f>IF(M29="",0,M29)*IF(ISBLANK(I29),0,VLOOKUP(I29,preturi!$B$5:$C$11,2))+IF(ISBLANK(D29),0,VLOOKUP(1,preturi!$B$11:$E$17,2))</f>
        <v>0</v>
      </c>
      <c r="O29" s="2"/>
    </row>
    <row r="30" spans="3:15" x14ac:dyDescent="0.55000000000000004">
      <c r="C30" s="5">
        <v>18</v>
      </c>
      <c r="D30" s="8"/>
      <c r="E30" s="9"/>
      <c r="F30" s="9"/>
      <c r="G30" s="12"/>
      <c r="H30" s="12"/>
      <c r="I30" s="39"/>
      <c r="J30" s="40"/>
      <c r="K30" s="40"/>
      <c r="L30" s="41"/>
      <c r="M30" s="38" t="str">
        <f t="shared" si="0"/>
        <v/>
      </c>
      <c r="N30" s="16">
        <f>IF(M30="",0,M30)*IF(ISBLANK(I30),0,VLOOKUP(I30,preturi!$B$5:$C$11,2))+IF(ISBLANK(D30),0,VLOOKUP(1,preturi!$B$11:$E$17,2))</f>
        <v>0</v>
      </c>
      <c r="O30" s="2"/>
    </row>
    <row r="31" spans="3:15" x14ac:dyDescent="0.55000000000000004">
      <c r="C31" s="13">
        <v>19</v>
      </c>
      <c r="D31" s="11"/>
      <c r="E31" s="7"/>
      <c r="F31" s="7"/>
      <c r="G31" s="12"/>
      <c r="H31" s="12"/>
      <c r="I31" s="39"/>
      <c r="J31" s="40"/>
      <c r="K31" s="40"/>
      <c r="L31" s="41"/>
      <c r="M31" s="38" t="str">
        <f t="shared" si="0"/>
        <v/>
      </c>
      <c r="N31" s="16">
        <f>IF(M31="",0,M31)*IF(ISBLANK(I31),0,VLOOKUP(I31,preturi!$B$5:$C$11,2))+IF(ISBLANK(D31),0,VLOOKUP(1,preturi!$B$11:$E$17,2))</f>
        <v>0</v>
      </c>
      <c r="O31" s="2"/>
    </row>
    <row r="32" spans="3:15" x14ac:dyDescent="0.55000000000000004">
      <c r="C32" s="5">
        <v>20</v>
      </c>
      <c r="D32" s="11"/>
      <c r="E32" s="7"/>
      <c r="F32" s="7"/>
      <c r="G32" s="12"/>
      <c r="H32" s="12"/>
      <c r="I32" s="39"/>
      <c r="J32" s="40"/>
      <c r="K32" s="40"/>
      <c r="L32" s="41"/>
      <c r="M32" s="38" t="str">
        <f t="shared" si="0"/>
        <v/>
      </c>
      <c r="N32" s="16">
        <f>IF(M32="",0,M32)*IF(ISBLANK(I32),0,VLOOKUP(I32,preturi!$B$5:$C$11,2))+IF(ISBLANK(D32),0,VLOOKUP(1,preturi!$B$11:$E$17,2))</f>
        <v>0</v>
      </c>
      <c r="O32" s="2"/>
    </row>
    <row r="33" spans="3:15" ht="14.7" thickBot="1" x14ac:dyDescent="0.6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3:15" ht="18.600000000000001" thickBot="1" x14ac:dyDescent="0.6">
      <c r="C34" s="2"/>
      <c r="D34" s="2"/>
      <c r="E34" s="2"/>
      <c r="F34" s="2"/>
      <c r="G34" s="2"/>
      <c r="H34" s="2"/>
      <c r="I34" s="2"/>
      <c r="J34" s="2"/>
      <c r="K34" s="2"/>
      <c r="L34" s="70" t="s">
        <v>12</v>
      </c>
      <c r="M34" s="71"/>
      <c r="N34" s="10">
        <f>IF(ISBLANK($O$9),0,$O$9*100)+SUM(N13:N32)+MAX(M8-1,0)*62.5+125</f>
        <v>125</v>
      </c>
      <c r="O34" s="2"/>
    </row>
    <row r="35" spans="3:15" x14ac:dyDescent="0.55000000000000004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3:15" x14ac:dyDescent="0.55000000000000004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3:15" x14ac:dyDescent="0.55000000000000004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3:15" x14ac:dyDescent="0.55000000000000004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3:15" x14ac:dyDescent="0.55000000000000004"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</sheetData>
  <sheetProtection algorithmName="SHA-512" hashValue="Sxb9LmjtFV8sXpP6UQzigGcz9DJcdD0prqWd+4PmePoPwV93CVNiTt8CRZUqDjetrYTlbMMJtFPlqxJ0hv123g==" saltValue="oUCYVj6R6Y0TQNxxUiXBPw==" spinCount="100000" sheet="1" selectLockedCells="1"/>
  <mergeCells count="32">
    <mergeCell ref="L34:M34"/>
    <mergeCell ref="I27:L27"/>
    <mergeCell ref="I28:L28"/>
    <mergeCell ref="I29:L29"/>
    <mergeCell ref="I30:L30"/>
    <mergeCell ref="I32:L32"/>
    <mergeCell ref="I31:L31"/>
    <mergeCell ref="F11:F12"/>
    <mergeCell ref="I20:L20"/>
    <mergeCell ref="I13:L13"/>
    <mergeCell ref="I14:L14"/>
    <mergeCell ref="I15:L15"/>
    <mergeCell ref="I16:L16"/>
    <mergeCell ref="I12:L12"/>
    <mergeCell ref="I17:L17"/>
    <mergeCell ref="I18:L18"/>
    <mergeCell ref="I19:L19"/>
    <mergeCell ref="I11:J11"/>
    <mergeCell ref="K11:L11"/>
    <mergeCell ref="C5:D8"/>
    <mergeCell ref="E5:E8"/>
    <mergeCell ref="E11:E12"/>
    <mergeCell ref="D11:D12"/>
    <mergeCell ref="C11:C12"/>
    <mergeCell ref="I26:L26"/>
    <mergeCell ref="I22:L22"/>
    <mergeCell ref="I23:L23"/>
    <mergeCell ref="K5:M5"/>
    <mergeCell ref="I21:L21"/>
    <mergeCell ref="I24:L24"/>
    <mergeCell ref="I25:L25"/>
    <mergeCell ref="G5:J8"/>
  </mergeCells>
  <dataValidations count="3">
    <dataValidation type="list" allowBlank="1" showInputMessage="1" showErrorMessage="1" sqref="I13:L32" xr:uid="{00000000-0002-0000-0000-000000000000}">
      <formula1>"…,1,2,3,4"</formula1>
    </dataValidation>
    <dataValidation type="list" allowBlank="1" showInputMessage="1" showErrorMessage="1" sqref="G13:G32" xr:uid="{00000000-0002-0000-0000-000001000000}">
      <formula1>"…, 25/11/2022, 26/11/2022, 27/11/2022, 28/11/2022, 29/11/2022, 30/11/2022, 01/12/2022, 02/12/2022"</formula1>
    </dataValidation>
    <dataValidation type="list" allowBlank="1" showInputMessage="1" showErrorMessage="1" sqref="H13:H32" xr:uid="{00000000-0002-0000-0000-000002000000}">
      <formula1>"…, 25/11/2022, 26/11/2022, 27/11/2022, 28/11/2022, 29/11/2022, 30/11/2022, 01/12/2022, 02/12/2022, 03/12/2022, 04/12/2022, 05/12/2022"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E18"/>
  <sheetViews>
    <sheetView workbookViewId="0">
      <selection activeCell="B13" sqref="B13"/>
    </sheetView>
  </sheetViews>
  <sheetFormatPr defaultRowHeight="14.4" x14ac:dyDescent="0.55000000000000004"/>
  <sheetData>
    <row r="4" spans="1:5" x14ac:dyDescent="0.55000000000000004">
      <c r="B4" t="s">
        <v>8</v>
      </c>
      <c r="C4" t="s">
        <v>7</v>
      </c>
    </row>
    <row r="5" spans="1:5" x14ac:dyDescent="0.55000000000000004">
      <c r="B5">
        <v>1</v>
      </c>
      <c r="C5">
        <v>200</v>
      </c>
    </row>
    <row r="6" spans="1:5" x14ac:dyDescent="0.55000000000000004">
      <c r="B6">
        <v>2</v>
      </c>
      <c r="C6">
        <v>330</v>
      </c>
    </row>
    <row r="7" spans="1:5" x14ac:dyDescent="0.55000000000000004">
      <c r="B7">
        <v>3</v>
      </c>
      <c r="C7">
        <v>180</v>
      </c>
    </row>
    <row r="8" spans="1:5" x14ac:dyDescent="0.55000000000000004">
      <c r="B8">
        <v>4</v>
      </c>
      <c r="C8">
        <v>290</v>
      </c>
    </row>
    <row r="9" spans="1:5" x14ac:dyDescent="0.55000000000000004">
      <c r="B9">
        <v>5</v>
      </c>
      <c r="C9">
        <v>0</v>
      </c>
    </row>
    <row r="10" spans="1:5" x14ac:dyDescent="0.55000000000000004">
      <c r="B10">
        <v>6</v>
      </c>
      <c r="C10">
        <v>0</v>
      </c>
    </row>
    <row r="11" spans="1:5" x14ac:dyDescent="0.55000000000000004">
      <c r="B11" t="s">
        <v>22</v>
      </c>
      <c r="C11">
        <v>0</v>
      </c>
    </row>
    <row r="16" spans="1:5" x14ac:dyDescent="0.55000000000000004">
      <c r="A16" t="s">
        <v>9</v>
      </c>
      <c r="B16">
        <v>1</v>
      </c>
      <c r="C16">
        <v>40</v>
      </c>
      <c r="D16">
        <v>0</v>
      </c>
      <c r="E16">
        <v>0</v>
      </c>
    </row>
    <row r="17" spans="1:5" x14ac:dyDescent="0.55000000000000004">
      <c r="A17" t="s">
        <v>10</v>
      </c>
      <c r="B17">
        <v>2</v>
      </c>
      <c r="C17">
        <v>40</v>
      </c>
      <c r="D17">
        <v>0</v>
      </c>
      <c r="E17">
        <v>0</v>
      </c>
    </row>
    <row r="18" spans="1:5" x14ac:dyDescent="0.55000000000000004">
      <c r="B18">
        <v>0</v>
      </c>
      <c r="C18">
        <v>0</v>
      </c>
      <c r="D18">
        <v>0</v>
      </c>
      <c r="E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</cp:lastModifiedBy>
  <dcterms:created xsi:type="dcterms:W3CDTF">2022-01-16T14:23:41Z</dcterms:created>
  <dcterms:modified xsi:type="dcterms:W3CDTF">2022-10-14T14:12:40Z</dcterms:modified>
</cp:coreProperties>
</file>