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Gabriel\Desktop\"/>
    </mc:Choice>
  </mc:AlternateContent>
  <xr:revisionPtr revIDLastSave="0" documentId="13_ncr:1_{57DC0878-0A11-4D08-985D-F6AD73D81A25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Grup" sheetId="1" r:id="rId1"/>
    <sheet name="preturi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3" i="1" l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12" i="1"/>
  <c r="P63" i="1" l="1"/>
  <c r="H7" i="1" l="1"/>
</calcChain>
</file>

<file path=xl/sharedStrings.xml><?xml version="1.0" encoding="utf-8"?>
<sst xmlns="http://schemas.openxmlformats.org/spreadsheetml/2006/main" count="29" uniqueCount="29">
  <si>
    <t>Plecare (data)</t>
  </si>
  <si>
    <t>Detalii facturare (CUI/CIF):</t>
  </si>
  <si>
    <t>Bifați căsutele de mai jos cu 'x'</t>
  </si>
  <si>
    <t xml:space="preserve">Număr
</t>
  </si>
  <si>
    <t xml:space="preserve">Nume
</t>
  </si>
  <si>
    <t xml:space="preserve">Prenume
</t>
  </si>
  <si>
    <t xml:space="preserve">FIDE ID
</t>
  </si>
  <si>
    <t xml:space="preserve">Rapid
</t>
  </si>
  <si>
    <t xml:space="preserve">Blitz
</t>
  </si>
  <si>
    <t xml:space="preserve">Clasic
</t>
  </si>
  <si>
    <t>Sosire
 (data)</t>
  </si>
  <si>
    <t xml:space="preserve">Rol (1 sau 2)
 1= Jucător
 2= Însoțitor
</t>
  </si>
  <si>
    <t>pret</t>
  </si>
  <si>
    <t>cazare</t>
  </si>
  <si>
    <t>insotitor</t>
  </si>
  <si>
    <t>jucator</t>
  </si>
  <si>
    <t>AVANS (minim 20%)</t>
  </si>
  <si>
    <t>LEI</t>
  </si>
  <si>
    <t xml:space="preserve"> Număr
 total
 nopți</t>
  </si>
  <si>
    <t xml:space="preserve"> Suma 
 totală / 
persoană </t>
  </si>
  <si>
    <t xml:space="preserve">TOTAL DE PLATĂ  </t>
  </si>
  <si>
    <r>
      <t xml:space="preserve">  </t>
    </r>
    <r>
      <rPr>
        <b/>
        <u/>
        <sz val="14"/>
        <color theme="1"/>
        <rFont val="Calibri"/>
        <family val="2"/>
        <scheme val="minor"/>
      </rPr>
      <t>Cazare Corp A***</t>
    </r>
    <r>
      <rPr>
        <b/>
        <sz val="11"/>
        <color theme="1"/>
        <rFont val="Calibri"/>
        <family val="2"/>
        <scheme val="minor"/>
      </rPr>
      <t xml:space="preserve">
 1 = Dublă 360 lei
 2 = Single 240 lei
 </t>
    </r>
  </si>
  <si>
    <t>Scrieți una dintre opțiunile 1 - 6</t>
  </si>
  <si>
    <t>FORMULAR DE ÎNSCRIERE LA CAMPIONATELE NAȚIONALE pe echipe de Juniori</t>
  </si>
  <si>
    <t>TOTAL Grup (completați)</t>
  </si>
  <si>
    <t>Camere Single:</t>
  </si>
  <si>
    <t>Camere Duble:</t>
  </si>
  <si>
    <t>Numar echipe</t>
  </si>
  <si>
    <r>
      <t xml:space="preserve">  </t>
    </r>
    <r>
      <rPr>
        <b/>
        <u/>
        <sz val="14"/>
        <color theme="1"/>
        <rFont val="Calibri"/>
        <family val="2"/>
        <scheme val="minor"/>
      </rPr>
      <t>Cazare Corp D**</t>
    </r>
    <r>
      <rPr>
        <b/>
        <sz val="11"/>
        <color theme="1"/>
        <rFont val="Calibri"/>
        <family val="2"/>
        <scheme val="minor"/>
      </rPr>
      <t xml:space="preserve">
3 = Dublă 320 lei
4 = Single 205 lei
</t>
    </r>
    <r>
      <rPr>
        <b/>
        <u/>
        <sz val="12"/>
        <color theme="1"/>
        <rFont val="Calibri"/>
        <family val="2"/>
        <scheme val="minor"/>
      </rPr>
      <t xml:space="preserve">  Cazare Corp C1-C2 **</t>
    </r>
    <r>
      <rPr>
        <b/>
        <sz val="11"/>
        <color theme="1"/>
        <rFont val="Calibri"/>
        <family val="2"/>
        <scheme val="minor"/>
      </rPr>
      <t xml:space="preserve">
5 = Dublă 280 lei
6 = Single 175 lei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</si>
</sst>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;@"/>
    <numFmt numFmtId="165" formatCode="0_ ;\-0\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Fill="1"/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3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64" fontId="0" fillId="3" borderId="1" xfId="0" applyNumberFormat="1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 wrapText="1"/>
      <protection locked="0"/>
    </xf>
    <xf numFmtId="0" fontId="0" fillId="3" borderId="5" xfId="0" applyFill="1" applyBorder="1" applyAlignment="1" applyProtection="1">
      <alignment horizontal="center" wrapText="1"/>
      <protection locked="0"/>
    </xf>
    <xf numFmtId="164" fontId="0" fillId="3" borderId="5" xfId="0" applyNumberFormat="1" applyFill="1" applyBorder="1" applyAlignment="1" applyProtection="1">
      <alignment horizontal="center" wrapText="1"/>
      <protection locked="0"/>
    </xf>
    <xf numFmtId="1" fontId="0" fillId="3" borderId="5" xfId="0" applyNumberFormat="1" applyFill="1" applyBorder="1" applyAlignment="1" applyProtection="1">
      <alignment horizontal="center" wrapText="1"/>
      <protection locked="0"/>
    </xf>
    <xf numFmtId="0" fontId="0" fillId="3" borderId="18" xfId="0" applyFill="1" applyBorder="1" applyAlignment="1" applyProtection="1">
      <alignment horizontal="center" wrapText="1"/>
      <protection locked="0"/>
    </xf>
    <xf numFmtId="0" fontId="0" fillId="3" borderId="19" xfId="0" applyFill="1" applyBorder="1" applyAlignment="1" applyProtection="1">
      <alignment horizontal="center" wrapText="1"/>
      <protection locked="0"/>
    </xf>
    <xf numFmtId="164" fontId="0" fillId="3" borderId="19" xfId="0" applyNumberFormat="1" applyFill="1" applyBorder="1" applyAlignment="1" applyProtection="1">
      <alignment horizontal="center" wrapText="1"/>
      <protection locked="0"/>
    </xf>
    <xf numFmtId="1" fontId="0" fillId="3" borderId="19" xfId="0" applyNumberFormat="1" applyFill="1" applyBorder="1" applyAlignment="1" applyProtection="1">
      <alignment horizontal="center" wrapText="1"/>
      <protection locked="0"/>
    </xf>
    <xf numFmtId="0" fontId="6" fillId="2" borderId="2" xfId="0" applyFont="1" applyFill="1" applyBorder="1" applyAlignment="1" applyProtection="1">
      <alignment horizontal="center" vertical="center"/>
    </xf>
    <xf numFmtId="0" fontId="0" fillId="3" borderId="1" xfId="0" applyNumberFormat="1" applyFill="1" applyBorder="1" applyAlignment="1" applyProtection="1">
      <alignment horizontal="center" wrapText="1"/>
      <protection locked="0"/>
    </xf>
    <xf numFmtId="0" fontId="0" fillId="3" borderId="19" xfId="0" applyNumberFormat="1" applyFill="1" applyBorder="1" applyAlignment="1" applyProtection="1">
      <alignment horizontal="center" wrapText="1"/>
      <protection locked="0"/>
    </xf>
    <xf numFmtId="0" fontId="0" fillId="3" borderId="5" xfId="0" applyNumberFormat="1" applyFill="1" applyBorder="1" applyAlignment="1" applyProtection="1">
      <alignment horizontal="center" wrapText="1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22" xfId="0" applyFill="1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164" fontId="0" fillId="3" borderId="25" xfId="0" applyNumberFormat="1" applyFill="1" applyBorder="1" applyAlignment="1" applyProtection="1">
      <alignment horizontal="center" wrapText="1"/>
      <protection locked="0"/>
    </xf>
    <xf numFmtId="0" fontId="0" fillId="2" borderId="26" xfId="0" applyFill="1" applyBorder="1" applyAlignment="1">
      <alignment horizontal="center"/>
    </xf>
    <xf numFmtId="0" fontId="0" fillId="3" borderId="27" xfId="0" applyFill="1" applyBorder="1" applyAlignment="1" applyProtection="1">
      <alignment horizontal="center" wrapText="1"/>
      <protection locked="0"/>
    </xf>
    <xf numFmtId="0" fontId="0" fillId="3" borderId="25" xfId="0" applyFill="1" applyBorder="1" applyAlignment="1" applyProtection="1">
      <alignment horizontal="center" wrapText="1"/>
      <protection locked="0"/>
    </xf>
    <xf numFmtId="0" fontId="0" fillId="3" borderId="25" xfId="0" applyNumberFormat="1" applyFill="1" applyBorder="1" applyAlignment="1" applyProtection="1">
      <alignment horizontal="center" wrapText="1"/>
      <protection locked="0"/>
    </xf>
    <xf numFmtId="1" fontId="0" fillId="3" borderId="25" xfId="0" applyNumberFormat="1" applyFill="1" applyBorder="1" applyAlignment="1" applyProtection="1">
      <alignment horizontal="center" wrapText="1"/>
      <protection locked="0"/>
    </xf>
    <xf numFmtId="0" fontId="0" fillId="2" borderId="29" xfId="0" applyFill="1" applyBorder="1" applyAlignment="1" applyProtection="1">
      <alignment horizontal="center" wrapText="1"/>
    </xf>
    <xf numFmtId="0" fontId="1" fillId="2" borderId="33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34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1" fillId="2" borderId="28" xfId="0" applyFont="1" applyFill="1" applyBorder="1" applyAlignment="1">
      <alignment wrapText="1"/>
    </xf>
    <xf numFmtId="0" fontId="1" fillId="2" borderId="26" xfId="0" applyFont="1" applyFill="1" applyBorder="1" applyAlignment="1">
      <alignment wrapText="1"/>
    </xf>
    <xf numFmtId="0" fontId="1" fillId="2" borderId="27" xfId="0" applyFont="1" applyFill="1" applyBorder="1" applyAlignment="1"/>
    <xf numFmtId="0" fontId="1" fillId="2" borderId="11" xfId="0" applyFont="1" applyFill="1" applyBorder="1" applyAlignment="1">
      <alignment wrapText="1"/>
    </xf>
    <xf numFmtId="0" fontId="1" fillId="2" borderId="41" xfId="0" applyFont="1" applyFill="1" applyBorder="1" applyAlignment="1">
      <alignment horizontal="center" wrapText="1"/>
    </xf>
    <xf numFmtId="0" fontId="1" fillId="2" borderId="34" xfId="0" applyFont="1" applyFill="1" applyBorder="1" applyAlignment="1">
      <alignment horizontal="left" vertical="top" wrapText="1"/>
    </xf>
    <xf numFmtId="0" fontId="0" fillId="3" borderId="3" xfId="0" applyFill="1" applyBorder="1" applyAlignment="1" applyProtection="1">
      <alignment horizontal="center" wrapText="1"/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3" borderId="7" xfId="0" applyFill="1" applyBorder="1" applyAlignment="1" applyProtection="1">
      <alignment horizontal="center" wrapText="1"/>
      <protection locked="0"/>
    </xf>
    <xf numFmtId="0" fontId="0" fillId="3" borderId="6" xfId="0" applyFill="1" applyBorder="1" applyAlignment="1" applyProtection="1">
      <alignment horizontal="center" wrapText="1"/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1" fontId="7" fillId="2" borderId="20" xfId="0" applyNumberFormat="1" applyFont="1" applyFill="1" applyBorder="1" applyAlignment="1">
      <alignment horizontal="right" vertical="center" wrapText="1"/>
    </xf>
    <xf numFmtId="1" fontId="7" fillId="2" borderId="9" xfId="0" applyNumberFormat="1" applyFont="1" applyFill="1" applyBorder="1" applyAlignment="1">
      <alignment horizontal="right" vertical="center" wrapText="1"/>
    </xf>
    <xf numFmtId="1" fontId="7" fillId="2" borderId="6" xfId="0" applyNumberFormat="1" applyFont="1" applyFill="1" applyBorder="1" applyAlignment="1">
      <alignment horizontal="left" vertical="center" wrapText="1"/>
    </xf>
    <xf numFmtId="1" fontId="7" fillId="2" borderId="13" xfId="0" applyNumberFormat="1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165" fontId="5" fillId="3" borderId="10" xfId="0" applyNumberFormat="1" applyFont="1" applyFill="1" applyBorder="1" applyAlignment="1" applyProtection="1">
      <alignment horizontal="center" vertical="center"/>
      <protection locked="0"/>
    </xf>
    <xf numFmtId="165" fontId="5" fillId="3" borderId="21" xfId="0" applyNumberFormat="1" applyFont="1" applyFill="1" applyBorder="1" applyAlignment="1" applyProtection="1">
      <alignment horizontal="center" vertical="center"/>
      <protection locked="0"/>
    </xf>
    <xf numFmtId="165" fontId="5" fillId="3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>
      <alignment horizontal="center" wrapText="1"/>
    </xf>
    <xf numFmtId="0" fontId="1" fillId="2" borderId="25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 wrapText="1"/>
    </xf>
    <xf numFmtId="0" fontId="1" fillId="2" borderId="35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 wrapText="1"/>
    </xf>
    <xf numFmtId="0" fontId="1" fillId="2" borderId="28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 wrapText="1"/>
    </xf>
    <xf numFmtId="0" fontId="1" fillId="2" borderId="29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0" fillId="3" borderId="28" xfId="0" applyFill="1" applyBorder="1" applyAlignment="1" applyProtection="1">
      <alignment horizontal="center" wrapText="1"/>
      <protection locked="0"/>
    </xf>
    <xf numFmtId="0" fontId="0" fillId="3" borderId="27" xfId="0" applyFill="1" applyBorder="1" applyAlignment="1" applyProtection="1">
      <alignment horizontal="center" wrapText="1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2" borderId="36" xfId="0" applyFont="1" applyFill="1" applyBorder="1" applyAlignment="1">
      <alignment horizontal="center" vertical="top" wrapText="1"/>
    </xf>
    <xf numFmtId="0" fontId="1" fillId="2" borderId="37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1" fillId="2" borderId="17" xfId="0" applyFont="1" applyFill="1" applyBorder="1" applyAlignment="1">
      <alignment horizontal="left" wrapText="1"/>
    </xf>
    <xf numFmtId="0" fontId="1" fillId="2" borderId="26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right" vertical="center"/>
    </xf>
    <xf numFmtId="0" fontId="10" fillId="2" borderId="21" xfId="0" applyFont="1" applyFill="1" applyBorder="1" applyAlignment="1">
      <alignment horizontal="right" vertical="center"/>
    </xf>
    <xf numFmtId="0" fontId="10" fillId="2" borderId="2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163982</xdr:colOff>
      <xdr:row>1</xdr:row>
      <xdr:rowOff>0</xdr:rowOff>
    </xdr:from>
    <xdr:to>
      <xdr:col>3</xdr:col>
      <xdr:colOff>754380</xdr:colOff>
      <xdr:row>4</xdr:row>
      <xdr:rowOff>9277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B79EA3-F14A-451E-9DBE-2B683A97D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582" y="0"/>
          <a:ext cx="590398" cy="641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C2:Q68"/>
  <sheetViews>
    <sheetView tabSelected="1" zoomScale="90" zoomScaleNormal="90" workbookViewId="0">
      <selection activeCell="E5" sqref="E5:E8"/>
    </sheetView>
  </sheetViews>
  <sheetFormatPr defaultColWidth="8.83984375" defaultRowHeight="14.4" x14ac:dyDescent="0.55000000000000004"/>
  <cols>
    <col min="1" max="2" width="3" style="1" customWidth="1"/>
    <col min="3" max="3" width="7.578125" style="1" customWidth="1"/>
    <col min="4" max="5" width="18" style="1" customWidth="1"/>
    <col min="6" max="6" width="11.578125" style="1" customWidth="1"/>
    <col min="7" max="7" width="11.83984375" style="1" customWidth="1"/>
    <col min="8" max="10" width="9.68359375" style="1" customWidth="1"/>
    <col min="11" max="12" width="10.68359375" style="1" customWidth="1"/>
    <col min="13" max="14" width="23.83984375" style="1" customWidth="1"/>
    <col min="15" max="15" width="10.15625" style="1" customWidth="1"/>
    <col min="16" max="16" width="9.83984375" style="1" customWidth="1"/>
    <col min="17" max="17" width="3.41796875" style="1" customWidth="1"/>
    <col min="18" max="16384" width="8.83984375" style="1"/>
  </cols>
  <sheetData>
    <row r="2" spans="3:17" x14ac:dyDescent="0.55000000000000004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3:17" ht="22.35" customHeight="1" x14ac:dyDescent="0.55000000000000004">
      <c r="C3" s="2"/>
      <c r="D3" s="2"/>
      <c r="E3" s="4"/>
      <c r="F3" s="5" t="s">
        <v>23</v>
      </c>
      <c r="G3" s="5"/>
      <c r="H3" s="5"/>
      <c r="I3" s="5"/>
      <c r="J3" s="5"/>
      <c r="K3" s="5"/>
      <c r="L3" s="5"/>
      <c r="M3" s="5"/>
      <c r="N3" s="5"/>
      <c r="O3" s="5"/>
      <c r="P3" s="2"/>
      <c r="Q3" s="2"/>
    </row>
    <row r="4" spans="3:17" ht="13.35" customHeight="1" thickBot="1" x14ac:dyDescent="0.6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3:17" ht="15" customHeight="1" thickBot="1" x14ac:dyDescent="0.6">
      <c r="C5" s="49" t="s">
        <v>1</v>
      </c>
      <c r="D5" s="50"/>
      <c r="E5" s="55"/>
      <c r="F5" s="2"/>
      <c r="G5" s="2"/>
      <c r="H5" s="62" t="s">
        <v>16</v>
      </c>
      <c r="I5" s="63"/>
      <c r="J5" s="66"/>
      <c r="K5" s="2"/>
      <c r="L5" s="2"/>
      <c r="M5" s="90" t="s">
        <v>24</v>
      </c>
      <c r="N5" s="91"/>
      <c r="O5" s="2"/>
      <c r="P5" s="2"/>
      <c r="Q5" s="2"/>
    </row>
    <row r="6" spans="3:17" ht="15" customHeight="1" x14ac:dyDescent="0.55000000000000004">
      <c r="C6" s="51"/>
      <c r="D6" s="52"/>
      <c r="E6" s="56"/>
      <c r="F6" s="2"/>
      <c r="G6" s="2"/>
      <c r="H6" s="64"/>
      <c r="I6" s="65"/>
      <c r="J6" s="67"/>
      <c r="K6" s="2"/>
      <c r="L6" s="2"/>
      <c r="M6" s="92" t="s">
        <v>25</v>
      </c>
      <c r="N6" s="24"/>
      <c r="O6" s="2"/>
      <c r="P6" s="2"/>
      <c r="Q6" s="2"/>
    </row>
    <row r="7" spans="3:17" ht="15" customHeight="1" x14ac:dyDescent="0.55000000000000004">
      <c r="C7" s="51"/>
      <c r="D7" s="52"/>
      <c r="E7" s="56"/>
      <c r="F7" s="2"/>
      <c r="G7" s="2"/>
      <c r="H7" s="58">
        <f>0.2*P63</f>
        <v>0</v>
      </c>
      <c r="I7" s="60" t="s">
        <v>17</v>
      </c>
      <c r="J7" s="67"/>
      <c r="K7" s="2"/>
      <c r="L7" s="2"/>
      <c r="M7" s="93" t="s">
        <v>26</v>
      </c>
      <c r="N7" s="25"/>
      <c r="O7" s="2"/>
      <c r="P7" s="2"/>
      <c r="Q7" s="2"/>
    </row>
    <row r="8" spans="3:17" ht="15" customHeight="1" thickBot="1" x14ac:dyDescent="0.6">
      <c r="C8" s="53"/>
      <c r="D8" s="54"/>
      <c r="E8" s="57"/>
      <c r="F8" s="2"/>
      <c r="G8" s="2"/>
      <c r="H8" s="59"/>
      <c r="I8" s="61"/>
      <c r="J8" s="68"/>
      <c r="K8" s="2"/>
      <c r="L8" s="2"/>
      <c r="M8" s="94" t="s">
        <v>27</v>
      </c>
      <c r="N8" s="23"/>
      <c r="O8" s="2"/>
      <c r="P8" s="2"/>
      <c r="Q8" s="2"/>
    </row>
    <row r="9" spans="3:17" ht="13.35" customHeight="1" x14ac:dyDescent="0.55000000000000004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3:17" ht="140.65" customHeight="1" x14ac:dyDescent="0.55000000000000004">
      <c r="C10" s="73" t="s">
        <v>3</v>
      </c>
      <c r="D10" s="71" t="s">
        <v>4</v>
      </c>
      <c r="E10" s="69" t="s">
        <v>5</v>
      </c>
      <c r="F10" s="75" t="s">
        <v>6</v>
      </c>
      <c r="G10" s="88" t="s">
        <v>11</v>
      </c>
      <c r="H10" s="36" t="s">
        <v>9</v>
      </c>
      <c r="I10" s="37" t="s">
        <v>7</v>
      </c>
      <c r="J10" s="45" t="s">
        <v>8</v>
      </c>
      <c r="K10" s="37" t="s">
        <v>10</v>
      </c>
      <c r="L10" s="28" t="s">
        <v>0</v>
      </c>
      <c r="M10" s="38" t="s">
        <v>21</v>
      </c>
      <c r="N10" s="46" t="s">
        <v>28</v>
      </c>
      <c r="O10" s="39" t="s">
        <v>18</v>
      </c>
      <c r="P10" s="40" t="s">
        <v>19</v>
      </c>
      <c r="Q10" s="2"/>
    </row>
    <row r="11" spans="3:17" ht="18.75" customHeight="1" x14ac:dyDescent="0.55000000000000004">
      <c r="C11" s="74"/>
      <c r="D11" s="72"/>
      <c r="E11" s="70"/>
      <c r="F11" s="76"/>
      <c r="G11" s="89"/>
      <c r="H11" s="77" t="s">
        <v>2</v>
      </c>
      <c r="I11" s="78"/>
      <c r="J11" s="79"/>
      <c r="K11" s="44"/>
      <c r="L11" s="41"/>
      <c r="M11" s="84" t="s">
        <v>22</v>
      </c>
      <c r="N11" s="85"/>
      <c r="O11" s="42"/>
      <c r="P11" s="43"/>
      <c r="Q11" s="2"/>
    </row>
    <row r="12" spans="3:17" x14ac:dyDescent="0.55000000000000004">
      <c r="C12" s="30">
        <v>1</v>
      </c>
      <c r="D12" s="31"/>
      <c r="E12" s="32"/>
      <c r="F12" s="32"/>
      <c r="G12" s="32"/>
      <c r="H12" s="33"/>
      <c r="I12" s="33"/>
      <c r="J12" s="33"/>
      <c r="K12" s="29"/>
      <c r="L12" s="29"/>
      <c r="M12" s="80"/>
      <c r="N12" s="81"/>
      <c r="O12" s="34"/>
      <c r="P12" s="35">
        <f>IF(ISBLANK(D12),0,IF(ISBLANK(G12),85,IF(ISBLANK(H12),0,VLOOKUP(G12,preturi!$B$16:$E$18,2))+IF(ISBLANK(I12),0,VLOOKUP(G12,preturi!$B$16:$E$18,3))+IF(ISBLANK(J12),0,VLOOKUP(G12,preturi!$B$16:$E$18,4))))+IF(ISBLANK(O12),0,O12)*IF(ISBLANK(M12),0,VLOOKUP(M12,preturi!$B$5:$C$11,2))</f>
        <v>0</v>
      </c>
      <c r="Q12" s="2"/>
    </row>
    <row r="13" spans="3:17" x14ac:dyDescent="0.55000000000000004">
      <c r="C13" s="6">
        <v>2</v>
      </c>
      <c r="D13" s="8"/>
      <c r="E13" s="9"/>
      <c r="F13" s="9"/>
      <c r="G13" s="9"/>
      <c r="H13" s="20"/>
      <c r="I13" s="20"/>
      <c r="J13" s="20"/>
      <c r="K13" s="10"/>
      <c r="L13" s="10"/>
      <c r="M13" s="47"/>
      <c r="N13" s="48"/>
      <c r="O13" s="11"/>
      <c r="P13" s="35">
        <f>IF(ISBLANK(D13),0,IF(ISBLANK(G13),85,IF(ISBLANK(H13),0,VLOOKUP(G13,preturi!$B$16:$E$18,2))+IF(ISBLANK(I13),0,VLOOKUP(G13,preturi!$B$16:$E$18,3))+IF(ISBLANK(J13),0,VLOOKUP(G13,preturi!$B$16:$E$18,4))))+IF(ISBLANK(O13),0,O13)*IF(ISBLANK(M13),0,VLOOKUP(M13,preturi!$B$5:$C$11,2))</f>
        <v>0</v>
      </c>
      <c r="Q13" s="2"/>
    </row>
    <row r="14" spans="3:17" x14ac:dyDescent="0.55000000000000004">
      <c r="C14" s="30">
        <v>3</v>
      </c>
      <c r="D14" s="8"/>
      <c r="E14" s="9"/>
      <c r="F14" s="9"/>
      <c r="G14" s="9"/>
      <c r="H14" s="20"/>
      <c r="I14" s="20"/>
      <c r="J14" s="20"/>
      <c r="K14" s="10"/>
      <c r="L14" s="10"/>
      <c r="M14" s="47"/>
      <c r="N14" s="48"/>
      <c r="O14" s="11"/>
      <c r="P14" s="35">
        <f>IF(ISBLANK(D14),0,IF(ISBLANK(G14),85,IF(ISBLANK(H14),0,VLOOKUP(G14,preturi!$B$16:$E$18,2))+IF(ISBLANK(I14),0,VLOOKUP(G14,preturi!$B$16:$E$18,3))+IF(ISBLANK(J14),0,VLOOKUP(G14,preturi!$B$16:$E$18,4))))+IF(ISBLANK(O14),0,O14)*IF(ISBLANK(M14),0,VLOOKUP(M14,preturi!$B$5:$C$11,2))</f>
        <v>0</v>
      </c>
      <c r="Q14" s="2"/>
    </row>
    <row r="15" spans="3:17" x14ac:dyDescent="0.55000000000000004">
      <c r="C15" s="6">
        <v>4</v>
      </c>
      <c r="D15" s="8"/>
      <c r="E15" s="9"/>
      <c r="F15" s="9"/>
      <c r="G15" s="9"/>
      <c r="H15" s="20"/>
      <c r="I15" s="20"/>
      <c r="J15" s="20"/>
      <c r="K15" s="10"/>
      <c r="L15" s="10"/>
      <c r="M15" s="47"/>
      <c r="N15" s="48"/>
      <c r="O15" s="11"/>
      <c r="P15" s="35">
        <f>IF(ISBLANK(D15),0,IF(ISBLANK(G15),85,IF(ISBLANK(H15),0,VLOOKUP(G15,preturi!$B$16:$E$18,2))+IF(ISBLANK(I15),0,VLOOKUP(G15,preturi!$B$16:$E$18,3))+IF(ISBLANK(J15),0,VLOOKUP(G15,preturi!$B$16:$E$18,4))))+IF(ISBLANK(O15),0,O15)*IF(ISBLANK(M15),0,VLOOKUP(M15,preturi!$B$5:$C$11,2))</f>
        <v>0</v>
      </c>
      <c r="Q15" s="2"/>
    </row>
    <row r="16" spans="3:17" x14ac:dyDescent="0.55000000000000004">
      <c r="C16" s="30">
        <v>5</v>
      </c>
      <c r="D16" s="8"/>
      <c r="E16" s="9"/>
      <c r="F16" s="9"/>
      <c r="G16" s="9"/>
      <c r="H16" s="20"/>
      <c r="I16" s="20"/>
      <c r="J16" s="20"/>
      <c r="K16" s="10"/>
      <c r="L16" s="10"/>
      <c r="M16" s="47"/>
      <c r="N16" s="48"/>
      <c r="O16" s="11"/>
      <c r="P16" s="35">
        <f>IF(ISBLANK(D16),0,IF(ISBLANK(G16),85,IF(ISBLANK(H16),0,VLOOKUP(G16,preturi!$B$16:$E$18,2))+IF(ISBLANK(I16),0,VLOOKUP(G16,preturi!$B$16:$E$18,3))+IF(ISBLANK(J16),0,VLOOKUP(G16,preturi!$B$16:$E$18,4))))+IF(ISBLANK(O16),0,O16)*IF(ISBLANK(M16),0,VLOOKUP(M16,preturi!$B$5:$C$11,2))</f>
        <v>0</v>
      </c>
      <c r="Q16" s="2"/>
    </row>
    <row r="17" spans="3:17" x14ac:dyDescent="0.55000000000000004">
      <c r="C17" s="6">
        <v>6</v>
      </c>
      <c r="D17" s="8"/>
      <c r="E17" s="9"/>
      <c r="F17" s="9"/>
      <c r="G17" s="9"/>
      <c r="H17" s="20"/>
      <c r="I17" s="20"/>
      <c r="J17" s="20"/>
      <c r="K17" s="10"/>
      <c r="L17" s="10"/>
      <c r="M17" s="47"/>
      <c r="N17" s="48"/>
      <c r="O17" s="11"/>
      <c r="P17" s="35">
        <f>IF(ISBLANK(D17),0,IF(ISBLANK(G17),85,IF(ISBLANK(H17),0,VLOOKUP(G17,preturi!$B$16:$E$18,2))+IF(ISBLANK(I17),0,VLOOKUP(G17,preturi!$B$16:$E$18,3))+IF(ISBLANK(J17),0,VLOOKUP(G17,preturi!$B$16:$E$18,4))))+IF(ISBLANK(O17),0,O17)*IF(ISBLANK(M17),0,VLOOKUP(M17,preturi!$B$5:$C$11,2))</f>
        <v>0</v>
      </c>
      <c r="Q17" s="2"/>
    </row>
    <row r="18" spans="3:17" x14ac:dyDescent="0.55000000000000004">
      <c r="C18" s="30">
        <v>7</v>
      </c>
      <c r="D18" s="8"/>
      <c r="E18" s="9"/>
      <c r="F18" s="9"/>
      <c r="G18" s="9"/>
      <c r="H18" s="20"/>
      <c r="I18" s="20"/>
      <c r="J18" s="20"/>
      <c r="K18" s="10"/>
      <c r="L18" s="10"/>
      <c r="M18" s="47"/>
      <c r="N18" s="48"/>
      <c r="O18" s="11"/>
      <c r="P18" s="35">
        <f>IF(ISBLANK(D18),0,IF(ISBLANK(G18),85,IF(ISBLANK(H18),0,VLOOKUP(G18,preturi!$B$16:$E$18,2))+IF(ISBLANK(I18),0,VLOOKUP(G18,preturi!$B$16:$E$18,3))+IF(ISBLANK(J18),0,VLOOKUP(G18,preturi!$B$16:$E$18,4))))+IF(ISBLANK(O18),0,O18)*IF(ISBLANK(M18),0,VLOOKUP(M18,preturi!$B$5:$C$11,2))</f>
        <v>0</v>
      </c>
      <c r="Q18" s="2"/>
    </row>
    <row r="19" spans="3:17" x14ac:dyDescent="0.55000000000000004">
      <c r="C19" s="6">
        <v>8</v>
      </c>
      <c r="D19" s="8"/>
      <c r="E19" s="9"/>
      <c r="F19" s="9"/>
      <c r="G19" s="9"/>
      <c r="H19" s="20"/>
      <c r="I19" s="20"/>
      <c r="J19" s="20"/>
      <c r="K19" s="10"/>
      <c r="L19" s="10"/>
      <c r="M19" s="47"/>
      <c r="N19" s="48"/>
      <c r="O19" s="11"/>
      <c r="P19" s="35">
        <f>IF(ISBLANK(D19),0,IF(ISBLANK(G19),85,IF(ISBLANK(H19),0,VLOOKUP(G19,preturi!$B$16:$E$18,2))+IF(ISBLANK(I19),0,VLOOKUP(G19,preturi!$B$16:$E$18,3))+IF(ISBLANK(J19),0,VLOOKUP(G19,preturi!$B$16:$E$18,4))))+IF(ISBLANK(O19),0,O19)*IF(ISBLANK(M19),0,VLOOKUP(M19,preturi!$B$5:$C$11,2))</f>
        <v>0</v>
      </c>
      <c r="Q19" s="2"/>
    </row>
    <row r="20" spans="3:17" x14ac:dyDescent="0.55000000000000004">
      <c r="C20" s="30">
        <v>9</v>
      </c>
      <c r="D20" s="8"/>
      <c r="E20" s="9"/>
      <c r="F20" s="9"/>
      <c r="G20" s="9"/>
      <c r="H20" s="20"/>
      <c r="I20" s="20"/>
      <c r="J20" s="20"/>
      <c r="K20" s="10"/>
      <c r="L20" s="10"/>
      <c r="M20" s="47"/>
      <c r="N20" s="48"/>
      <c r="O20" s="11"/>
      <c r="P20" s="35">
        <f>IF(ISBLANK(D20),0,IF(ISBLANK(G20),85,IF(ISBLANK(H20),0,VLOOKUP(G20,preturi!$B$16:$E$18,2))+IF(ISBLANK(I20),0,VLOOKUP(G20,preturi!$B$16:$E$18,3))+IF(ISBLANK(J20),0,VLOOKUP(G20,preturi!$B$16:$E$18,4))))+IF(ISBLANK(O20),0,O20)*IF(ISBLANK(M20),0,VLOOKUP(M20,preturi!$B$5:$C$11,2))</f>
        <v>0</v>
      </c>
      <c r="Q20" s="2"/>
    </row>
    <row r="21" spans="3:17" x14ac:dyDescent="0.55000000000000004">
      <c r="C21" s="6">
        <v>10</v>
      </c>
      <c r="D21" s="8"/>
      <c r="E21" s="9"/>
      <c r="F21" s="9"/>
      <c r="G21" s="9"/>
      <c r="H21" s="20"/>
      <c r="I21" s="20"/>
      <c r="J21" s="20"/>
      <c r="K21" s="10"/>
      <c r="L21" s="10"/>
      <c r="M21" s="47"/>
      <c r="N21" s="48"/>
      <c r="O21" s="11"/>
      <c r="P21" s="35">
        <f>IF(ISBLANK(D21),0,IF(ISBLANK(G21),85,IF(ISBLANK(H21),0,VLOOKUP(G21,preturi!$B$16:$E$18,2))+IF(ISBLANK(I21),0,VLOOKUP(G21,preturi!$B$16:$E$18,3))+IF(ISBLANK(J21),0,VLOOKUP(G21,preturi!$B$16:$E$18,4))))+IF(ISBLANK(O21),0,O21)*IF(ISBLANK(M21),0,VLOOKUP(M21,preturi!$B$5:$C$11,2))</f>
        <v>0</v>
      </c>
      <c r="Q21" s="2"/>
    </row>
    <row r="22" spans="3:17" x14ac:dyDescent="0.55000000000000004">
      <c r="C22" s="30">
        <v>11</v>
      </c>
      <c r="D22" s="8"/>
      <c r="E22" s="9"/>
      <c r="F22" s="9"/>
      <c r="G22" s="9"/>
      <c r="H22" s="20"/>
      <c r="I22" s="20"/>
      <c r="J22" s="20"/>
      <c r="K22" s="10"/>
      <c r="L22" s="10"/>
      <c r="M22" s="47"/>
      <c r="N22" s="48"/>
      <c r="O22" s="11"/>
      <c r="P22" s="35">
        <f>IF(ISBLANK(D22),0,IF(ISBLANK(G22),85,IF(ISBLANK(H22),0,VLOOKUP(G22,preturi!$B$16:$E$18,2))+IF(ISBLANK(I22),0,VLOOKUP(G22,preturi!$B$16:$E$18,3))+IF(ISBLANK(J22),0,VLOOKUP(G22,preturi!$B$16:$E$18,4))))+IF(ISBLANK(O22),0,O22)*IF(ISBLANK(M22),0,VLOOKUP(M22,preturi!$B$5:$C$11,2))</f>
        <v>0</v>
      </c>
      <c r="Q22" s="2"/>
    </row>
    <row r="23" spans="3:17" x14ac:dyDescent="0.55000000000000004">
      <c r="C23" s="6">
        <v>12</v>
      </c>
      <c r="D23" s="8"/>
      <c r="E23" s="9"/>
      <c r="F23" s="9"/>
      <c r="G23" s="9"/>
      <c r="H23" s="20"/>
      <c r="I23" s="20"/>
      <c r="J23" s="20"/>
      <c r="K23" s="10"/>
      <c r="L23" s="10"/>
      <c r="M23" s="47"/>
      <c r="N23" s="48"/>
      <c r="O23" s="11"/>
      <c r="P23" s="35">
        <f>IF(ISBLANK(D23),0,IF(ISBLANK(G23),85,IF(ISBLANK(H23),0,VLOOKUP(G23,preturi!$B$16:$E$18,2))+IF(ISBLANK(I23),0,VLOOKUP(G23,preturi!$B$16:$E$18,3))+IF(ISBLANK(J23),0,VLOOKUP(G23,preturi!$B$16:$E$18,4))))+IF(ISBLANK(O23),0,O23)*IF(ISBLANK(M23),0,VLOOKUP(M23,preturi!$B$5:$C$11,2))</f>
        <v>0</v>
      </c>
      <c r="Q23" s="2"/>
    </row>
    <row r="24" spans="3:17" x14ac:dyDescent="0.55000000000000004">
      <c r="C24" s="30">
        <v>13</v>
      </c>
      <c r="D24" s="8"/>
      <c r="E24" s="9"/>
      <c r="F24" s="9"/>
      <c r="G24" s="9"/>
      <c r="H24" s="20"/>
      <c r="I24" s="20"/>
      <c r="J24" s="20"/>
      <c r="K24" s="10"/>
      <c r="L24" s="10"/>
      <c r="M24" s="47"/>
      <c r="N24" s="48"/>
      <c r="O24" s="11"/>
      <c r="P24" s="35">
        <f>IF(ISBLANK(D24),0,IF(ISBLANK(G24),85,IF(ISBLANK(H24),0,VLOOKUP(G24,preturi!$B$16:$E$18,2))+IF(ISBLANK(I24),0,VLOOKUP(G24,preturi!$B$16:$E$18,3))+IF(ISBLANK(J24),0,VLOOKUP(G24,preturi!$B$16:$E$18,4))))+IF(ISBLANK(O24),0,O24)*IF(ISBLANK(M24),0,VLOOKUP(M24,preturi!$B$5:$C$11,2))</f>
        <v>0</v>
      </c>
      <c r="Q24" s="2"/>
    </row>
    <row r="25" spans="3:17" x14ac:dyDescent="0.55000000000000004">
      <c r="C25" s="6">
        <v>14</v>
      </c>
      <c r="D25" s="8"/>
      <c r="E25" s="9"/>
      <c r="F25" s="9"/>
      <c r="G25" s="9"/>
      <c r="H25" s="20"/>
      <c r="I25" s="20"/>
      <c r="J25" s="20"/>
      <c r="K25" s="10"/>
      <c r="L25" s="10"/>
      <c r="M25" s="47"/>
      <c r="N25" s="48"/>
      <c r="O25" s="11"/>
      <c r="P25" s="35">
        <f>IF(ISBLANK(D25),0,IF(ISBLANK(G25),85,IF(ISBLANK(H25),0,VLOOKUP(G25,preturi!$B$16:$E$18,2))+IF(ISBLANK(I25),0,VLOOKUP(G25,preturi!$B$16:$E$18,3))+IF(ISBLANK(J25),0,VLOOKUP(G25,preturi!$B$16:$E$18,4))))+IF(ISBLANK(O25),0,O25)*IF(ISBLANK(M25),0,VLOOKUP(M25,preturi!$B$5:$C$11,2))</f>
        <v>0</v>
      </c>
      <c r="Q25" s="2"/>
    </row>
    <row r="26" spans="3:17" x14ac:dyDescent="0.55000000000000004">
      <c r="C26" s="30">
        <v>15</v>
      </c>
      <c r="D26" s="15"/>
      <c r="E26" s="16"/>
      <c r="F26" s="16"/>
      <c r="G26" s="16"/>
      <c r="H26" s="21"/>
      <c r="I26" s="21"/>
      <c r="J26" s="21"/>
      <c r="K26" s="17"/>
      <c r="L26" s="17"/>
      <c r="M26" s="47"/>
      <c r="N26" s="48"/>
      <c r="O26" s="18"/>
      <c r="P26" s="35">
        <f>IF(ISBLANK(D26),0,IF(ISBLANK(G26),85,IF(ISBLANK(H26),0,VLOOKUP(G26,preturi!$B$16:$E$18,2))+IF(ISBLANK(I26),0,VLOOKUP(G26,preturi!$B$16:$E$18,3))+IF(ISBLANK(J26),0,VLOOKUP(G26,preturi!$B$16:$E$18,4))))+IF(ISBLANK(O26),0,O26)*IF(ISBLANK(M26),0,VLOOKUP(M26,preturi!$B$5:$C$11,2))</f>
        <v>0</v>
      </c>
      <c r="Q26" s="2"/>
    </row>
    <row r="27" spans="3:17" x14ac:dyDescent="0.55000000000000004">
      <c r="C27" s="6">
        <v>16</v>
      </c>
      <c r="D27" s="15"/>
      <c r="E27" s="16"/>
      <c r="F27" s="16"/>
      <c r="G27" s="16"/>
      <c r="H27" s="21"/>
      <c r="I27" s="21"/>
      <c r="J27" s="21"/>
      <c r="K27" s="17"/>
      <c r="L27" s="17"/>
      <c r="M27" s="47"/>
      <c r="N27" s="48"/>
      <c r="O27" s="18"/>
      <c r="P27" s="35">
        <f>IF(ISBLANK(D27),0,IF(ISBLANK(G27),85,IF(ISBLANK(H27),0,VLOOKUP(G27,preturi!$B$16:$E$18,2))+IF(ISBLANK(I27),0,VLOOKUP(G27,preturi!$B$16:$E$18,3))+IF(ISBLANK(J27),0,VLOOKUP(G27,preturi!$B$16:$E$18,4))))+IF(ISBLANK(O27),0,O27)*IF(ISBLANK(M27),0,VLOOKUP(M27,preturi!$B$5:$C$11,2))</f>
        <v>0</v>
      </c>
      <c r="Q27" s="2"/>
    </row>
    <row r="28" spans="3:17" x14ac:dyDescent="0.55000000000000004">
      <c r="C28" s="30">
        <v>17</v>
      </c>
      <c r="D28" s="15"/>
      <c r="E28" s="16"/>
      <c r="F28" s="16"/>
      <c r="G28" s="16"/>
      <c r="H28" s="21"/>
      <c r="I28" s="21"/>
      <c r="J28" s="21"/>
      <c r="K28" s="17"/>
      <c r="L28" s="17"/>
      <c r="M28" s="47"/>
      <c r="N28" s="48"/>
      <c r="O28" s="18"/>
      <c r="P28" s="35">
        <f>IF(ISBLANK(D28),0,IF(ISBLANK(G28),85,IF(ISBLANK(H28),0,VLOOKUP(G28,preturi!$B$16:$E$18,2))+IF(ISBLANK(I28),0,VLOOKUP(G28,preturi!$B$16:$E$18,3))+IF(ISBLANK(J28),0,VLOOKUP(G28,preturi!$B$16:$E$18,4))))+IF(ISBLANK(O28),0,O28)*IF(ISBLANK(M28),0,VLOOKUP(M28,preturi!$B$5:$C$11,2))</f>
        <v>0</v>
      </c>
      <c r="Q28" s="2"/>
    </row>
    <row r="29" spans="3:17" x14ac:dyDescent="0.55000000000000004">
      <c r="C29" s="6">
        <v>18</v>
      </c>
      <c r="D29" s="15"/>
      <c r="E29" s="16"/>
      <c r="F29" s="16"/>
      <c r="G29" s="16"/>
      <c r="H29" s="21"/>
      <c r="I29" s="21"/>
      <c r="J29" s="21"/>
      <c r="K29" s="17"/>
      <c r="L29" s="17"/>
      <c r="M29" s="47"/>
      <c r="N29" s="48"/>
      <c r="O29" s="18"/>
      <c r="P29" s="35">
        <f>IF(ISBLANK(D29),0,IF(ISBLANK(G29),85,IF(ISBLANK(H29),0,VLOOKUP(G29,preturi!$B$16:$E$18,2))+IF(ISBLANK(I29),0,VLOOKUP(G29,preturi!$B$16:$E$18,3))+IF(ISBLANK(J29),0,VLOOKUP(G29,preturi!$B$16:$E$18,4))))+IF(ISBLANK(O29),0,O29)*IF(ISBLANK(M29),0,VLOOKUP(M29,preturi!$B$5:$C$11,2))</f>
        <v>0</v>
      </c>
      <c r="Q29" s="2"/>
    </row>
    <row r="30" spans="3:17" x14ac:dyDescent="0.55000000000000004">
      <c r="C30" s="30">
        <v>19</v>
      </c>
      <c r="D30" s="26"/>
      <c r="E30" s="9"/>
      <c r="F30" s="9"/>
      <c r="G30" s="9"/>
      <c r="H30" s="20"/>
      <c r="I30" s="20"/>
      <c r="J30" s="20"/>
      <c r="K30" s="10"/>
      <c r="L30" s="10"/>
      <c r="M30" s="47"/>
      <c r="N30" s="48"/>
      <c r="O30" s="11"/>
      <c r="P30" s="35">
        <f>IF(ISBLANK(D30),0,IF(ISBLANK(G30),85,IF(ISBLANK(H30),0,VLOOKUP(G30,preturi!$B$16:$E$18,2))+IF(ISBLANK(I30),0,VLOOKUP(G30,preturi!$B$16:$E$18,3))+IF(ISBLANK(J30),0,VLOOKUP(G30,preturi!$B$16:$E$18,4))))+IF(ISBLANK(O30),0,O30)*IF(ISBLANK(M30),0,VLOOKUP(M30,preturi!$B$5:$C$11,2))</f>
        <v>0</v>
      </c>
      <c r="Q30" s="2"/>
    </row>
    <row r="31" spans="3:17" x14ac:dyDescent="0.55000000000000004">
      <c r="C31" s="6">
        <v>20</v>
      </c>
      <c r="D31" s="26"/>
      <c r="E31" s="9"/>
      <c r="F31" s="9"/>
      <c r="G31" s="9"/>
      <c r="H31" s="20"/>
      <c r="I31" s="20"/>
      <c r="J31" s="20"/>
      <c r="K31" s="10"/>
      <c r="L31" s="10"/>
      <c r="M31" s="47"/>
      <c r="N31" s="48"/>
      <c r="O31" s="11"/>
      <c r="P31" s="35">
        <f>IF(ISBLANK(D31),0,IF(ISBLANK(G31),85,IF(ISBLANK(H31),0,VLOOKUP(G31,preturi!$B$16:$E$18,2))+IF(ISBLANK(I31),0,VLOOKUP(G31,preturi!$B$16:$E$18,3))+IF(ISBLANK(J31),0,VLOOKUP(G31,preturi!$B$16:$E$18,4))))+IF(ISBLANK(O31),0,O31)*IF(ISBLANK(M31),0,VLOOKUP(M31,preturi!$B$5:$C$11,2))</f>
        <v>0</v>
      </c>
      <c r="Q31" s="2"/>
    </row>
    <row r="32" spans="3:17" x14ac:dyDescent="0.55000000000000004">
      <c r="C32" s="30">
        <v>21</v>
      </c>
      <c r="D32" s="26"/>
      <c r="E32" s="9"/>
      <c r="F32" s="9"/>
      <c r="G32" s="9"/>
      <c r="H32" s="20"/>
      <c r="I32" s="20"/>
      <c r="J32" s="20"/>
      <c r="K32" s="10"/>
      <c r="L32" s="10"/>
      <c r="M32" s="47"/>
      <c r="N32" s="48"/>
      <c r="O32" s="11"/>
      <c r="P32" s="35">
        <f>IF(ISBLANK(D32),0,IF(ISBLANK(G32),85,IF(ISBLANK(H32),0,VLOOKUP(G32,preturi!$B$16:$E$18,2))+IF(ISBLANK(I32),0,VLOOKUP(G32,preturi!$B$16:$E$18,3))+IF(ISBLANK(J32),0,VLOOKUP(G32,preturi!$B$16:$E$18,4))))+IF(ISBLANK(O32),0,O32)*IF(ISBLANK(M32),0,VLOOKUP(M32,preturi!$B$5:$C$11,2))</f>
        <v>0</v>
      </c>
      <c r="Q32" s="2"/>
    </row>
    <row r="33" spans="3:17" x14ac:dyDescent="0.55000000000000004">
      <c r="C33" s="6">
        <v>22</v>
      </c>
      <c r="D33" s="26"/>
      <c r="E33" s="9"/>
      <c r="F33" s="9"/>
      <c r="G33" s="9"/>
      <c r="H33" s="20"/>
      <c r="I33" s="20"/>
      <c r="J33" s="20"/>
      <c r="K33" s="10"/>
      <c r="L33" s="10"/>
      <c r="M33" s="47"/>
      <c r="N33" s="48"/>
      <c r="O33" s="11"/>
      <c r="P33" s="35">
        <f>IF(ISBLANK(D33),0,IF(ISBLANK(G33),85,IF(ISBLANK(H33),0,VLOOKUP(G33,preturi!$B$16:$E$18,2))+IF(ISBLANK(I33),0,VLOOKUP(G33,preturi!$B$16:$E$18,3))+IF(ISBLANK(J33),0,VLOOKUP(G33,preturi!$B$16:$E$18,4))))+IF(ISBLANK(O33),0,O33)*IF(ISBLANK(M33),0,VLOOKUP(M33,preturi!$B$5:$C$11,2))</f>
        <v>0</v>
      </c>
      <c r="Q33" s="2"/>
    </row>
    <row r="34" spans="3:17" x14ac:dyDescent="0.55000000000000004">
      <c r="C34" s="30">
        <v>23</v>
      </c>
      <c r="D34" s="26"/>
      <c r="E34" s="9"/>
      <c r="F34" s="9"/>
      <c r="G34" s="9"/>
      <c r="H34" s="20"/>
      <c r="I34" s="20"/>
      <c r="J34" s="20"/>
      <c r="K34" s="10"/>
      <c r="L34" s="10"/>
      <c r="M34" s="47"/>
      <c r="N34" s="48"/>
      <c r="O34" s="11"/>
      <c r="P34" s="35">
        <f>IF(ISBLANK(D34),0,IF(ISBLANK(G34),85,IF(ISBLANK(H34),0,VLOOKUP(G34,preturi!$B$16:$E$18,2))+IF(ISBLANK(I34),0,VLOOKUP(G34,preturi!$B$16:$E$18,3))+IF(ISBLANK(J34),0,VLOOKUP(G34,preturi!$B$16:$E$18,4))))+IF(ISBLANK(O34),0,O34)*IF(ISBLANK(M34),0,VLOOKUP(M34,preturi!$B$5:$C$11,2))</f>
        <v>0</v>
      </c>
      <c r="Q34" s="2"/>
    </row>
    <row r="35" spans="3:17" x14ac:dyDescent="0.55000000000000004">
      <c r="C35" s="6">
        <v>24</v>
      </c>
      <c r="D35" s="26"/>
      <c r="E35" s="9"/>
      <c r="F35" s="9"/>
      <c r="G35" s="9"/>
      <c r="H35" s="20"/>
      <c r="I35" s="20"/>
      <c r="J35" s="20"/>
      <c r="K35" s="10"/>
      <c r="L35" s="10"/>
      <c r="M35" s="47"/>
      <c r="N35" s="48"/>
      <c r="O35" s="11"/>
      <c r="P35" s="35">
        <f>IF(ISBLANK(D35),0,IF(ISBLANK(G35),85,IF(ISBLANK(H35),0,VLOOKUP(G35,preturi!$B$16:$E$18,2))+IF(ISBLANK(I35),0,VLOOKUP(G35,preturi!$B$16:$E$18,3))+IF(ISBLANK(J35),0,VLOOKUP(G35,preturi!$B$16:$E$18,4))))+IF(ISBLANK(O35),0,O35)*IF(ISBLANK(M35),0,VLOOKUP(M35,preturi!$B$5:$C$11,2))</f>
        <v>0</v>
      </c>
      <c r="Q35" s="2"/>
    </row>
    <row r="36" spans="3:17" x14ac:dyDescent="0.55000000000000004">
      <c r="C36" s="30">
        <v>25</v>
      </c>
      <c r="D36" s="26"/>
      <c r="E36" s="9"/>
      <c r="F36" s="9"/>
      <c r="G36" s="9"/>
      <c r="H36" s="20"/>
      <c r="I36" s="20"/>
      <c r="J36" s="20"/>
      <c r="K36" s="10"/>
      <c r="L36" s="10"/>
      <c r="M36" s="47"/>
      <c r="N36" s="48"/>
      <c r="O36" s="11"/>
      <c r="P36" s="35">
        <f>IF(ISBLANK(D36),0,IF(ISBLANK(G36),85,IF(ISBLANK(H36),0,VLOOKUP(G36,preturi!$B$16:$E$18,2))+IF(ISBLANK(I36),0,VLOOKUP(G36,preturi!$B$16:$E$18,3))+IF(ISBLANK(J36),0,VLOOKUP(G36,preturi!$B$16:$E$18,4))))+IF(ISBLANK(O36),0,O36)*IF(ISBLANK(M36),0,VLOOKUP(M36,preturi!$B$5:$C$11,2))</f>
        <v>0</v>
      </c>
      <c r="Q36" s="2"/>
    </row>
    <row r="37" spans="3:17" x14ac:dyDescent="0.55000000000000004">
      <c r="C37" s="6">
        <v>26</v>
      </c>
      <c r="D37" s="26"/>
      <c r="E37" s="9"/>
      <c r="F37" s="9"/>
      <c r="G37" s="9"/>
      <c r="H37" s="20"/>
      <c r="I37" s="20"/>
      <c r="J37" s="20"/>
      <c r="K37" s="10"/>
      <c r="L37" s="10"/>
      <c r="M37" s="47"/>
      <c r="N37" s="48"/>
      <c r="O37" s="11"/>
      <c r="P37" s="35">
        <f>IF(ISBLANK(D37),0,IF(ISBLANK(G37),85,IF(ISBLANK(H37),0,VLOOKUP(G37,preturi!$B$16:$E$18,2))+IF(ISBLANK(I37),0,VLOOKUP(G37,preturi!$B$16:$E$18,3))+IF(ISBLANK(J37),0,VLOOKUP(G37,preturi!$B$16:$E$18,4))))+IF(ISBLANK(O37),0,O37)*IF(ISBLANK(M37),0,VLOOKUP(M37,preturi!$B$5:$C$11,2))</f>
        <v>0</v>
      </c>
      <c r="Q37" s="2"/>
    </row>
    <row r="38" spans="3:17" x14ac:dyDescent="0.55000000000000004">
      <c r="C38" s="30">
        <v>27</v>
      </c>
      <c r="D38" s="26"/>
      <c r="E38" s="9"/>
      <c r="F38" s="9"/>
      <c r="G38" s="9"/>
      <c r="H38" s="20"/>
      <c r="I38" s="20"/>
      <c r="J38" s="20"/>
      <c r="K38" s="10"/>
      <c r="L38" s="10"/>
      <c r="M38" s="47"/>
      <c r="N38" s="48"/>
      <c r="O38" s="11"/>
      <c r="P38" s="35">
        <f>IF(ISBLANK(D38),0,IF(ISBLANK(G38),85,IF(ISBLANK(H38),0,VLOOKUP(G38,preturi!$B$16:$E$18,2))+IF(ISBLANK(I38),0,VLOOKUP(G38,preturi!$B$16:$E$18,3))+IF(ISBLANK(J38),0,VLOOKUP(G38,preturi!$B$16:$E$18,4))))+IF(ISBLANK(O38),0,O38)*IF(ISBLANK(M38),0,VLOOKUP(M38,preturi!$B$5:$C$11,2))</f>
        <v>0</v>
      </c>
      <c r="Q38" s="2"/>
    </row>
    <row r="39" spans="3:17" x14ac:dyDescent="0.55000000000000004">
      <c r="C39" s="6">
        <v>28</v>
      </c>
      <c r="D39" s="15"/>
      <c r="E39" s="16"/>
      <c r="F39" s="16"/>
      <c r="G39" s="16"/>
      <c r="H39" s="21"/>
      <c r="I39" s="21"/>
      <c r="J39" s="21"/>
      <c r="K39" s="17"/>
      <c r="L39" s="17"/>
      <c r="M39" s="47"/>
      <c r="N39" s="48"/>
      <c r="O39" s="18"/>
      <c r="P39" s="35">
        <f>IF(ISBLANK(D39),0,IF(ISBLANK(G39),85,IF(ISBLANK(H39),0,VLOOKUP(G39,preturi!$B$16:$E$18,2))+IF(ISBLANK(I39),0,VLOOKUP(G39,preturi!$B$16:$E$18,3))+IF(ISBLANK(J39),0,VLOOKUP(G39,preturi!$B$16:$E$18,4))))+IF(ISBLANK(O39),0,O39)*IF(ISBLANK(M39),0,VLOOKUP(M39,preturi!$B$5:$C$11,2))</f>
        <v>0</v>
      </c>
      <c r="Q39" s="2"/>
    </row>
    <row r="40" spans="3:17" x14ac:dyDescent="0.55000000000000004">
      <c r="C40" s="30">
        <v>29</v>
      </c>
      <c r="D40" s="15"/>
      <c r="E40" s="16"/>
      <c r="F40" s="16"/>
      <c r="G40" s="16"/>
      <c r="H40" s="21"/>
      <c r="I40" s="21"/>
      <c r="J40" s="21"/>
      <c r="K40" s="17"/>
      <c r="L40" s="17"/>
      <c r="M40" s="47"/>
      <c r="N40" s="48"/>
      <c r="O40" s="18"/>
      <c r="P40" s="35">
        <f>IF(ISBLANK(D40),0,IF(ISBLANK(G40),85,IF(ISBLANK(H40),0,VLOOKUP(G40,preturi!$B$16:$E$18,2))+IF(ISBLANK(I40),0,VLOOKUP(G40,preturi!$B$16:$E$18,3))+IF(ISBLANK(J40),0,VLOOKUP(G40,preturi!$B$16:$E$18,4))))+IF(ISBLANK(O40),0,O40)*IF(ISBLANK(M40),0,VLOOKUP(M40,preturi!$B$5:$C$11,2))</f>
        <v>0</v>
      </c>
      <c r="Q40" s="2"/>
    </row>
    <row r="41" spans="3:17" x14ac:dyDescent="0.55000000000000004">
      <c r="C41" s="6">
        <v>30</v>
      </c>
      <c r="D41" s="15"/>
      <c r="E41" s="16"/>
      <c r="F41" s="16"/>
      <c r="G41" s="16"/>
      <c r="H41" s="21"/>
      <c r="I41" s="21"/>
      <c r="J41" s="21"/>
      <c r="K41" s="17"/>
      <c r="L41" s="17"/>
      <c r="M41" s="47"/>
      <c r="N41" s="48"/>
      <c r="O41" s="18"/>
      <c r="P41" s="35">
        <f>IF(ISBLANK(D41),0,IF(ISBLANK(G41),85,IF(ISBLANK(H41),0,VLOOKUP(G41,preturi!$B$16:$E$18,2))+IF(ISBLANK(I41),0,VLOOKUP(G41,preturi!$B$16:$E$18,3))+IF(ISBLANK(J41),0,VLOOKUP(G41,preturi!$B$16:$E$18,4))))+IF(ISBLANK(O41),0,O41)*IF(ISBLANK(M41),0,VLOOKUP(M41,preturi!$B$5:$C$11,2))</f>
        <v>0</v>
      </c>
      <c r="Q41" s="2"/>
    </row>
    <row r="42" spans="3:17" x14ac:dyDescent="0.55000000000000004">
      <c r="C42" s="30">
        <v>31</v>
      </c>
      <c r="D42" s="15"/>
      <c r="E42" s="16"/>
      <c r="F42" s="16"/>
      <c r="G42" s="16"/>
      <c r="H42" s="21"/>
      <c r="I42" s="21"/>
      <c r="J42" s="21"/>
      <c r="K42" s="17"/>
      <c r="L42" s="17"/>
      <c r="M42" s="47"/>
      <c r="N42" s="48"/>
      <c r="O42" s="18"/>
      <c r="P42" s="35">
        <f>IF(ISBLANK(D42),0,IF(ISBLANK(G42),85,IF(ISBLANK(H42),0,VLOOKUP(G42,preturi!$B$16:$E$18,2))+IF(ISBLANK(I42),0,VLOOKUP(G42,preturi!$B$16:$E$18,3))+IF(ISBLANK(J42),0,VLOOKUP(G42,preturi!$B$16:$E$18,4))))+IF(ISBLANK(O42),0,O42)*IF(ISBLANK(M42),0,VLOOKUP(M42,preturi!$B$5:$C$11,2))</f>
        <v>0</v>
      </c>
      <c r="Q42" s="2"/>
    </row>
    <row r="43" spans="3:17" x14ac:dyDescent="0.55000000000000004">
      <c r="C43" s="6">
        <v>32</v>
      </c>
      <c r="D43" s="26"/>
      <c r="E43" s="9"/>
      <c r="F43" s="9"/>
      <c r="G43" s="9"/>
      <c r="H43" s="20"/>
      <c r="I43" s="20"/>
      <c r="J43" s="20"/>
      <c r="K43" s="10"/>
      <c r="L43" s="10"/>
      <c r="M43" s="47"/>
      <c r="N43" s="48"/>
      <c r="O43" s="11"/>
      <c r="P43" s="35">
        <f>IF(ISBLANK(D43),0,IF(ISBLANK(G43),85,IF(ISBLANK(H43),0,VLOOKUP(G43,preturi!$B$16:$E$18,2))+IF(ISBLANK(I43),0,VLOOKUP(G43,preturi!$B$16:$E$18,3))+IF(ISBLANK(J43),0,VLOOKUP(G43,preturi!$B$16:$E$18,4))))+IF(ISBLANK(O43),0,O43)*IF(ISBLANK(M43),0,VLOOKUP(M43,preturi!$B$5:$C$11,2))</f>
        <v>0</v>
      </c>
      <c r="Q43" s="2"/>
    </row>
    <row r="44" spans="3:17" x14ac:dyDescent="0.55000000000000004">
      <c r="C44" s="30">
        <v>33</v>
      </c>
      <c r="D44" s="26"/>
      <c r="E44" s="9"/>
      <c r="F44" s="9"/>
      <c r="G44" s="9"/>
      <c r="H44" s="20"/>
      <c r="I44" s="20"/>
      <c r="J44" s="20"/>
      <c r="K44" s="10"/>
      <c r="L44" s="10"/>
      <c r="M44" s="47"/>
      <c r="N44" s="48"/>
      <c r="O44" s="11"/>
      <c r="P44" s="35">
        <f>IF(ISBLANK(D44),0,IF(ISBLANK(G44),85,IF(ISBLANK(H44),0,VLOOKUP(G44,preturi!$B$16:$E$18,2))+IF(ISBLANK(I44),0,VLOOKUP(G44,preturi!$B$16:$E$18,3))+IF(ISBLANK(J44),0,VLOOKUP(G44,preturi!$B$16:$E$18,4))))+IF(ISBLANK(O44),0,O44)*IF(ISBLANK(M44),0,VLOOKUP(M44,preturi!$B$5:$C$11,2))</f>
        <v>0</v>
      </c>
      <c r="Q44" s="2"/>
    </row>
    <row r="45" spans="3:17" x14ac:dyDescent="0.55000000000000004">
      <c r="C45" s="6">
        <v>34</v>
      </c>
      <c r="D45" s="26"/>
      <c r="E45" s="9"/>
      <c r="F45" s="9"/>
      <c r="G45" s="9"/>
      <c r="H45" s="20"/>
      <c r="I45" s="20"/>
      <c r="J45" s="20"/>
      <c r="K45" s="10"/>
      <c r="L45" s="10"/>
      <c r="M45" s="47"/>
      <c r="N45" s="48"/>
      <c r="O45" s="11"/>
      <c r="P45" s="35">
        <f>IF(ISBLANK(D45),0,IF(ISBLANK(G45),85,IF(ISBLANK(H45),0,VLOOKUP(G45,preturi!$B$16:$E$18,2))+IF(ISBLANK(I45),0,VLOOKUP(G45,preturi!$B$16:$E$18,3))+IF(ISBLANK(J45),0,VLOOKUP(G45,preturi!$B$16:$E$18,4))))+IF(ISBLANK(O45),0,O45)*IF(ISBLANK(M45),0,VLOOKUP(M45,preturi!$B$5:$C$11,2))</f>
        <v>0</v>
      </c>
      <c r="Q45" s="2"/>
    </row>
    <row r="46" spans="3:17" x14ac:dyDescent="0.55000000000000004">
      <c r="C46" s="30">
        <v>35</v>
      </c>
      <c r="D46" s="26"/>
      <c r="E46" s="9"/>
      <c r="F46" s="9"/>
      <c r="G46" s="9"/>
      <c r="H46" s="20"/>
      <c r="I46" s="20"/>
      <c r="J46" s="20"/>
      <c r="K46" s="10"/>
      <c r="L46" s="10"/>
      <c r="M46" s="47"/>
      <c r="N46" s="48"/>
      <c r="O46" s="11"/>
      <c r="P46" s="35">
        <f>IF(ISBLANK(D46),0,IF(ISBLANK(G46),85,IF(ISBLANK(H46),0,VLOOKUP(G46,preturi!$B$16:$E$18,2))+IF(ISBLANK(I46),0,VLOOKUP(G46,preturi!$B$16:$E$18,3))+IF(ISBLANK(J46),0,VLOOKUP(G46,preturi!$B$16:$E$18,4))))+IF(ISBLANK(O46),0,O46)*IF(ISBLANK(M46),0,VLOOKUP(M46,preturi!$B$5:$C$11,2))</f>
        <v>0</v>
      </c>
      <c r="Q46" s="2"/>
    </row>
    <row r="47" spans="3:17" x14ac:dyDescent="0.55000000000000004">
      <c r="C47" s="6">
        <v>36</v>
      </c>
      <c r="D47" s="26"/>
      <c r="E47" s="9"/>
      <c r="F47" s="9"/>
      <c r="G47" s="9"/>
      <c r="H47" s="20"/>
      <c r="I47" s="20"/>
      <c r="J47" s="20"/>
      <c r="K47" s="10"/>
      <c r="L47" s="10"/>
      <c r="M47" s="47"/>
      <c r="N47" s="48"/>
      <c r="O47" s="11"/>
      <c r="P47" s="35">
        <f>IF(ISBLANK(D47),0,IF(ISBLANK(G47),85,IF(ISBLANK(H47),0,VLOOKUP(G47,preturi!$B$16:$E$18,2))+IF(ISBLANK(I47),0,VLOOKUP(G47,preturi!$B$16:$E$18,3))+IF(ISBLANK(J47),0,VLOOKUP(G47,preturi!$B$16:$E$18,4))))+IF(ISBLANK(O47),0,O47)*IF(ISBLANK(M47),0,VLOOKUP(M47,preturi!$B$5:$C$11,2))</f>
        <v>0</v>
      </c>
      <c r="Q47" s="2"/>
    </row>
    <row r="48" spans="3:17" x14ac:dyDescent="0.55000000000000004">
      <c r="C48" s="30">
        <v>37</v>
      </c>
      <c r="D48" s="15"/>
      <c r="E48" s="16"/>
      <c r="F48" s="16"/>
      <c r="G48" s="16"/>
      <c r="H48" s="21"/>
      <c r="I48" s="21"/>
      <c r="J48" s="21"/>
      <c r="K48" s="17"/>
      <c r="L48" s="17"/>
      <c r="M48" s="47"/>
      <c r="N48" s="48"/>
      <c r="O48" s="18"/>
      <c r="P48" s="35">
        <f>IF(ISBLANK(D48),0,IF(ISBLANK(G48),85,IF(ISBLANK(H48),0,VLOOKUP(G48,preturi!$B$16:$E$18,2))+IF(ISBLANK(I48),0,VLOOKUP(G48,preturi!$B$16:$E$18,3))+IF(ISBLANK(J48),0,VLOOKUP(G48,preturi!$B$16:$E$18,4))))+IF(ISBLANK(O48),0,O48)*IF(ISBLANK(M48),0,VLOOKUP(M48,preturi!$B$5:$C$11,2))</f>
        <v>0</v>
      </c>
      <c r="Q48" s="2"/>
    </row>
    <row r="49" spans="3:17" x14ac:dyDescent="0.55000000000000004">
      <c r="C49" s="6">
        <v>38</v>
      </c>
      <c r="D49" s="15"/>
      <c r="E49" s="16"/>
      <c r="F49" s="16"/>
      <c r="G49" s="16"/>
      <c r="H49" s="21"/>
      <c r="I49" s="21"/>
      <c r="J49" s="21"/>
      <c r="K49" s="17"/>
      <c r="L49" s="17"/>
      <c r="M49" s="47"/>
      <c r="N49" s="48"/>
      <c r="O49" s="18"/>
      <c r="P49" s="35">
        <f>IF(ISBLANK(D49),0,IF(ISBLANK(G49),85,IF(ISBLANK(H49),0,VLOOKUP(G49,preturi!$B$16:$E$18,2))+IF(ISBLANK(I49),0,VLOOKUP(G49,preturi!$B$16:$E$18,3))+IF(ISBLANK(J49),0,VLOOKUP(G49,preturi!$B$16:$E$18,4))))+IF(ISBLANK(O49),0,O49)*IF(ISBLANK(M49),0,VLOOKUP(M49,preturi!$B$5:$C$11,2))</f>
        <v>0</v>
      </c>
      <c r="Q49" s="2"/>
    </row>
    <row r="50" spans="3:17" x14ac:dyDescent="0.55000000000000004">
      <c r="C50" s="30">
        <v>39</v>
      </c>
      <c r="D50" s="15"/>
      <c r="E50" s="16"/>
      <c r="F50" s="16"/>
      <c r="G50" s="16"/>
      <c r="H50" s="21"/>
      <c r="I50" s="21"/>
      <c r="J50" s="21"/>
      <c r="K50" s="17"/>
      <c r="L50" s="17"/>
      <c r="M50" s="47"/>
      <c r="N50" s="48"/>
      <c r="O50" s="18"/>
      <c r="P50" s="35">
        <f>IF(ISBLANK(D50),0,IF(ISBLANK(G50),85,IF(ISBLANK(H50),0,VLOOKUP(G50,preturi!$B$16:$E$18,2))+IF(ISBLANK(I50),0,VLOOKUP(G50,preturi!$B$16:$E$18,3))+IF(ISBLANK(J50),0,VLOOKUP(G50,preturi!$B$16:$E$18,4))))+IF(ISBLANK(O50),0,O50)*IF(ISBLANK(M50),0,VLOOKUP(M50,preturi!$B$5:$C$11,2))</f>
        <v>0</v>
      </c>
      <c r="Q50" s="2"/>
    </row>
    <row r="51" spans="3:17" x14ac:dyDescent="0.55000000000000004">
      <c r="C51" s="6">
        <v>40</v>
      </c>
      <c r="D51" s="15"/>
      <c r="E51" s="16"/>
      <c r="F51" s="16"/>
      <c r="G51" s="16"/>
      <c r="H51" s="21"/>
      <c r="I51" s="21"/>
      <c r="J51" s="21"/>
      <c r="K51" s="17"/>
      <c r="L51" s="17"/>
      <c r="M51" s="47"/>
      <c r="N51" s="48"/>
      <c r="O51" s="18"/>
      <c r="P51" s="35">
        <f>IF(ISBLANK(D51),0,IF(ISBLANK(G51),85,IF(ISBLANK(H51),0,VLOOKUP(G51,preturi!$B$16:$E$18,2))+IF(ISBLANK(I51),0,VLOOKUP(G51,preturi!$B$16:$E$18,3))+IF(ISBLANK(J51),0,VLOOKUP(G51,preturi!$B$16:$E$18,4))))+IF(ISBLANK(O51),0,O51)*IF(ISBLANK(M51),0,VLOOKUP(M51,preturi!$B$5:$C$11,2))</f>
        <v>0</v>
      </c>
      <c r="Q51" s="2"/>
    </row>
    <row r="52" spans="3:17" x14ac:dyDescent="0.55000000000000004">
      <c r="C52" s="30">
        <v>41</v>
      </c>
      <c r="D52" s="26"/>
      <c r="E52" s="9"/>
      <c r="F52" s="9"/>
      <c r="G52" s="9"/>
      <c r="H52" s="20"/>
      <c r="I52" s="20"/>
      <c r="J52" s="20"/>
      <c r="K52" s="10"/>
      <c r="L52" s="10"/>
      <c r="M52" s="47"/>
      <c r="N52" s="48"/>
      <c r="O52" s="11"/>
      <c r="P52" s="35">
        <f>IF(ISBLANK(D52),0,IF(ISBLANK(G52),85,IF(ISBLANK(H52),0,VLOOKUP(G52,preturi!$B$16:$E$18,2))+IF(ISBLANK(I52),0,VLOOKUP(G52,preturi!$B$16:$E$18,3))+IF(ISBLANK(J52),0,VLOOKUP(G52,preturi!$B$16:$E$18,4))))+IF(ISBLANK(O52),0,O52)*IF(ISBLANK(M52),0,VLOOKUP(M52,preturi!$B$5:$C$11,2))</f>
        <v>0</v>
      </c>
      <c r="Q52" s="2"/>
    </row>
    <row r="53" spans="3:17" x14ac:dyDescent="0.55000000000000004">
      <c r="C53" s="6">
        <v>42</v>
      </c>
      <c r="D53" s="26"/>
      <c r="E53" s="9"/>
      <c r="F53" s="9"/>
      <c r="G53" s="9"/>
      <c r="H53" s="20"/>
      <c r="I53" s="20"/>
      <c r="J53" s="20"/>
      <c r="K53" s="10"/>
      <c r="L53" s="10"/>
      <c r="M53" s="47"/>
      <c r="N53" s="48"/>
      <c r="O53" s="11"/>
      <c r="P53" s="35">
        <f>IF(ISBLANK(D53),0,IF(ISBLANK(G53),85,IF(ISBLANK(H53),0,VLOOKUP(G53,preturi!$B$16:$E$18,2))+IF(ISBLANK(I53),0,VLOOKUP(G53,preturi!$B$16:$E$18,3))+IF(ISBLANK(J53),0,VLOOKUP(G53,preturi!$B$16:$E$18,4))))+IF(ISBLANK(O53),0,O53)*IF(ISBLANK(M53),0,VLOOKUP(M53,preturi!$B$5:$C$11,2))</f>
        <v>0</v>
      </c>
      <c r="Q53" s="2"/>
    </row>
    <row r="54" spans="3:17" x14ac:dyDescent="0.55000000000000004">
      <c r="C54" s="30">
        <v>43</v>
      </c>
      <c r="D54" s="26"/>
      <c r="E54" s="9"/>
      <c r="F54" s="9"/>
      <c r="G54" s="9"/>
      <c r="H54" s="20"/>
      <c r="I54" s="20"/>
      <c r="J54" s="20"/>
      <c r="K54" s="10"/>
      <c r="L54" s="10"/>
      <c r="M54" s="47"/>
      <c r="N54" s="48"/>
      <c r="O54" s="11"/>
      <c r="P54" s="35">
        <f>IF(ISBLANK(D54),0,IF(ISBLANK(G54),85,IF(ISBLANK(H54),0,VLOOKUP(G54,preturi!$B$16:$E$18,2))+IF(ISBLANK(I54),0,VLOOKUP(G54,preturi!$B$16:$E$18,3))+IF(ISBLANK(J54),0,VLOOKUP(G54,preturi!$B$16:$E$18,4))))+IF(ISBLANK(O54),0,O54)*IF(ISBLANK(M54),0,VLOOKUP(M54,preturi!$B$5:$C$11,2))</f>
        <v>0</v>
      </c>
      <c r="Q54" s="2"/>
    </row>
    <row r="55" spans="3:17" x14ac:dyDescent="0.55000000000000004">
      <c r="C55" s="6">
        <v>44</v>
      </c>
      <c r="D55" s="26"/>
      <c r="E55" s="9"/>
      <c r="F55" s="9"/>
      <c r="G55" s="9"/>
      <c r="H55" s="20"/>
      <c r="I55" s="20"/>
      <c r="J55" s="20"/>
      <c r="K55" s="10"/>
      <c r="L55" s="10"/>
      <c r="M55" s="47"/>
      <c r="N55" s="48"/>
      <c r="O55" s="11"/>
      <c r="P55" s="35">
        <f>IF(ISBLANK(D55),0,IF(ISBLANK(G55),85,IF(ISBLANK(H55),0,VLOOKUP(G55,preturi!$B$16:$E$18,2))+IF(ISBLANK(I55),0,VLOOKUP(G55,preturi!$B$16:$E$18,3))+IF(ISBLANK(J55),0,VLOOKUP(G55,preturi!$B$16:$E$18,4))))+IF(ISBLANK(O55),0,O55)*IF(ISBLANK(M55),0,VLOOKUP(M55,preturi!$B$5:$C$11,2))</f>
        <v>0</v>
      </c>
      <c r="Q55" s="2"/>
    </row>
    <row r="56" spans="3:17" x14ac:dyDescent="0.55000000000000004">
      <c r="C56" s="30">
        <v>45</v>
      </c>
      <c r="D56" s="26"/>
      <c r="E56" s="9"/>
      <c r="F56" s="9"/>
      <c r="G56" s="9"/>
      <c r="H56" s="20"/>
      <c r="I56" s="20"/>
      <c r="J56" s="20"/>
      <c r="K56" s="10"/>
      <c r="L56" s="10"/>
      <c r="M56" s="47"/>
      <c r="N56" s="48"/>
      <c r="O56" s="11"/>
      <c r="P56" s="35">
        <f>IF(ISBLANK(D56),0,IF(ISBLANK(G56),85,IF(ISBLANK(H56),0,VLOOKUP(G56,preturi!$B$16:$E$18,2))+IF(ISBLANK(I56),0,VLOOKUP(G56,preturi!$B$16:$E$18,3))+IF(ISBLANK(J56),0,VLOOKUP(G56,preturi!$B$16:$E$18,4))))+IF(ISBLANK(O56),0,O56)*IF(ISBLANK(M56),0,VLOOKUP(M56,preturi!$B$5:$C$11,2))</f>
        <v>0</v>
      </c>
      <c r="Q56" s="2"/>
    </row>
    <row r="57" spans="3:17" x14ac:dyDescent="0.55000000000000004">
      <c r="C57" s="6">
        <v>46</v>
      </c>
      <c r="D57" s="26"/>
      <c r="E57" s="9"/>
      <c r="F57" s="9"/>
      <c r="G57" s="9"/>
      <c r="H57" s="20"/>
      <c r="I57" s="20"/>
      <c r="J57" s="20"/>
      <c r="K57" s="10"/>
      <c r="L57" s="10"/>
      <c r="M57" s="47"/>
      <c r="N57" s="48"/>
      <c r="O57" s="11"/>
      <c r="P57" s="35">
        <f>IF(ISBLANK(D57),0,IF(ISBLANK(G57),85,IF(ISBLANK(H57),0,VLOOKUP(G57,preturi!$B$16:$E$18,2))+IF(ISBLANK(I57),0,VLOOKUP(G57,preturi!$B$16:$E$18,3))+IF(ISBLANK(J57),0,VLOOKUP(G57,preturi!$B$16:$E$18,4))))+IF(ISBLANK(O57),0,O57)*IF(ISBLANK(M57),0,VLOOKUP(M57,preturi!$B$5:$C$11,2))</f>
        <v>0</v>
      </c>
      <c r="Q57" s="2"/>
    </row>
    <row r="58" spans="3:17" x14ac:dyDescent="0.55000000000000004">
      <c r="C58" s="30">
        <v>47</v>
      </c>
      <c r="D58" s="26"/>
      <c r="E58" s="9"/>
      <c r="F58" s="9"/>
      <c r="G58" s="9"/>
      <c r="H58" s="20"/>
      <c r="I58" s="20"/>
      <c r="J58" s="20"/>
      <c r="K58" s="10"/>
      <c r="L58" s="10"/>
      <c r="M58" s="47"/>
      <c r="N58" s="48"/>
      <c r="O58" s="11"/>
      <c r="P58" s="35">
        <f>IF(ISBLANK(D58),0,IF(ISBLANK(G58),85,IF(ISBLANK(H58),0,VLOOKUP(G58,preturi!$B$16:$E$18,2))+IF(ISBLANK(I58),0,VLOOKUP(G58,preturi!$B$16:$E$18,3))+IF(ISBLANK(J58),0,VLOOKUP(G58,preturi!$B$16:$E$18,4))))+IF(ISBLANK(O58),0,O58)*IF(ISBLANK(M58),0,VLOOKUP(M58,preturi!$B$5:$C$11,2))</f>
        <v>0</v>
      </c>
      <c r="Q58" s="2"/>
    </row>
    <row r="59" spans="3:17" x14ac:dyDescent="0.55000000000000004">
      <c r="C59" s="6">
        <v>48</v>
      </c>
      <c r="D59" s="26"/>
      <c r="E59" s="9"/>
      <c r="F59" s="9"/>
      <c r="G59" s="9"/>
      <c r="H59" s="20"/>
      <c r="I59" s="20"/>
      <c r="J59" s="20"/>
      <c r="K59" s="10"/>
      <c r="L59" s="10"/>
      <c r="M59" s="47"/>
      <c r="N59" s="48"/>
      <c r="O59" s="11"/>
      <c r="P59" s="35">
        <f>IF(ISBLANK(D59),0,IF(ISBLANK(G59),85,IF(ISBLANK(H59),0,VLOOKUP(G59,preturi!$B$16:$E$18,2))+IF(ISBLANK(I59),0,VLOOKUP(G59,preturi!$B$16:$E$18,3))+IF(ISBLANK(J59),0,VLOOKUP(G59,preturi!$B$16:$E$18,4))))+IF(ISBLANK(O59),0,O59)*IF(ISBLANK(M59),0,VLOOKUP(M59,preturi!$B$5:$C$11,2))</f>
        <v>0</v>
      </c>
      <c r="Q59" s="2"/>
    </row>
    <row r="60" spans="3:17" x14ac:dyDescent="0.55000000000000004">
      <c r="C60" s="30">
        <v>49</v>
      </c>
      <c r="D60" s="26"/>
      <c r="E60" s="9"/>
      <c r="F60" s="9"/>
      <c r="G60" s="9"/>
      <c r="H60" s="20"/>
      <c r="I60" s="20"/>
      <c r="J60" s="20"/>
      <c r="K60" s="10"/>
      <c r="L60" s="10"/>
      <c r="M60" s="47"/>
      <c r="N60" s="48"/>
      <c r="O60" s="11"/>
      <c r="P60" s="35">
        <f>IF(ISBLANK(D60),0,IF(ISBLANK(G60),85,IF(ISBLANK(H60),0,VLOOKUP(G60,preturi!$B$16:$E$18,2))+IF(ISBLANK(I60),0,VLOOKUP(G60,preturi!$B$16:$E$18,3))+IF(ISBLANK(J60),0,VLOOKUP(G60,preturi!$B$16:$E$18,4))))+IF(ISBLANK(O60),0,O60)*IF(ISBLANK(M60),0,VLOOKUP(M60,preturi!$B$5:$C$11,2))</f>
        <v>0</v>
      </c>
      <c r="Q60" s="2"/>
    </row>
    <row r="61" spans="3:17" ht="14.7" thickBot="1" x14ac:dyDescent="0.6">
      <c r="C61" s="7">
        <v>50</v>
      </c>
      <c r="D61" s="27"/>
      <c r="E61" s="12"/>
      <c r="F61" s="12"/>
      <c r="G61" s="12"/>
      <c r="H61" s="22"/>
      <c r="I61" s="22"/>
      <c r="J61" s="22"/>
      <c r="K61" s="13"/>
      <c r="L61" s="13"/>
      <c r="M61" s="82"/>
      <c r="N61" s="83"/>
      <c r="O61" s="14"/>
      <c r="P61" s="35">
        <f>IF(ISBLANK(D61),0,IF(ISBLANK(G61),85,IF(ISBLANK(H61),0,VLOOKUP(G61,preturi!$B$16:$E$18,2))+IF(ISBLANK(I61),0,VLOOKUP(G61,preturi!$B$16:$E$18,3))+IF(ISBLANK(J61),0,VLOOKUP(G61,preturi!$B$16:$E$18,4))))+IF(ISBLANK(O61),0,O61)*IF(ISBLANK(M61),0,VLOOKUP(M61,preturi!$B$5:$C$11,2))</f>
        <v>0</v>
      </c>
      <c r="Q61" s="2"/>
    </row>
    <row r="62" spans="3:17" ht="14.7" thickBot="1" x14ac:dyDescent="0.6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3:17" ht="18.600000000000001" thickBot="1" x14ac:dyDescent="0.6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86" t="s">
        <v>20</v>
      </c>
      <c r="O63" s="87"/>
      <c r="P63" s="19">
        <f>IF(ISBLANK($N$8),0,$N$8*100)+SUM(P12:P61)</f>
        <v>0</v>
      </c>
      <c r="Q63" s="2"/>
    </row>
    <row r="64" spans="3:17" x14ac:dyDescent="0.55000000000000004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3:17" x14ac:dyDescent="0.55000000000000004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3:17" x14ac:dyDescent="0.55000000000000004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3:17" x14ac:dyDescent="0.55000000000000004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3:17" x14ac:dyDescent="0.55000000000000004">
      <c r="C68" s="2"/>
      <c r="D68" s="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</sheetData>
  <sheetProtection algorithmName="SHA-512" hashValue="G9B9uW7ROKrd/5defH7GorS2gAblJWrQiUJGOU1HlKC0AN5exZM+O14Vjk0DEBbJG4y16Z75eYoVCKtAfUqrtg==" saltValue="uIaRM3ih1CFFTkQnhKBmGA==" spinCount="100000" sheet="1" selectLockedCells="1"/>
  <mergeCells count="65">
    <mergeCell ref="M61:N61"/>
    <mergeCell ref="M11:N11"/>
    <mergeCell ref="N63:O63"/>
    <mergeCell ref="G10:G11"/>
    <mergeCell ref="M26:N26"/>
    <mergeCell ref="M27:N27"/>
    <mergeCell ref="M28:N28"/>
    <mergeCell ref="M29:N29"/>
    <mergeCell ref="M21:N21"/>
    <mergeCell ref="M22:N22"/>
    <mergeCell ref="M23:N23"/>
    <mergeCell ref="M24:N24"/>
    <mergeCell ref="M25:N25"/>
    <mergeCell ref="M16:N16"/>
    <mergeCell ref="M17:N17"/>
    <mergeCell ref="M18:N18"/>
    <mergeCell ref="M19:N19"/>
    <mergeCell ref="M20:N20"/>
    <mergeCell ref="M12:N12"/>
    <mergeCell ref="M13:N13"/>
    <mergeCell ref="M14:N14"/>
    <mergeCell ref="M15:N15"/>
    <mergeCell ref="E10:E11"/>
    <mergeCell ref="D10:D11"/>
    <mergeCell ref="C10:C11"/>
    <mergeCell ref="F10:F11"/>
    <mergeCell ref="H11:J11"/>
    <mergeCell ref="M5:N5"/>
    <mergeCell ref="C5:D8"/>
    <mergeCell ref="E5:E8"/>
    <mergeCell ref="H7:H8"/>
    <mergeCell ref="I7:I8"/>
    <mergeCell ref="H5:I6"/>
    <mergeCell ref="J5:J8"/>
    <mergeCell ref="M30:N30"/>
    <mergeCell ref="M33:N33"/>
    <mergeCell ref="M34:N34"/>
    <mergeCell ref="M35:N35"/>
    <mergeCell ref="M36:N36"/>
    <mergeCell ref="M42:N42"/>
    <mergeCell ref="M31:N31"/>
    <mergeCell ref="M32:N32"/>
    <mergeCell ref="M43:N43"/>
    <mergeCell ref="M44:N44"/>
    <mergeCell ref="M37:N37"/>
    <mergeCell ref="M38:N38"/>
    <mergeCell ref="M39:N39"/>
    <mergeCell ref="M40:N40"/>
    <mergeCell ref="M41:N41"/>
    <mergeCell ref="M45:N45"/>
    <mergeCell ref="M46:N46"/>
    <mergeCell ref="M47:N47"/>
    <mergeCell ref="M48:N48"/>
    <mergeCell ref="M49:N49"/>
    <mergeCell ref="M50:N50"/>
    <mergeCell ref="M51:N51"/>
    <mergeCell ref="M52:N52"/>
    <mergeCell ref="M53:N53"/>
    <mergeCell ref="M54:N54"/>
    <mergeCell ref="M60:N60"/>
    <mergeCell ref="M55:N55"/>
    <mergeCell ref="M56:N56"/>
    <mergeCell ref="M57:N57"/>
    <mergeCell ref="M58:N58"/>
    <mergeCell ref="M59:N5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4:E18"/>
  <sheetViews>
    <sheetView workbookViewId="0">
      <selection activeCell="F17" sqref="F17"/>
    </sheetView>
  </sheetViews>
  <sheetFormatPr defaultRowHeight="14.4" x14ac:dyDescent="0.55000000000000004"/>
  <sheetData>
    <row r="4" spans="1:5" x14ac:dyDescent="0.55000000000000004">
      <c r="B4" t="s">
        <v>13</v>
      </c>
      <c r="C4" t="s">
        <v>12</v>
      </c>
    </row>
    <row r="5" spans="1:5" x14ac:dyDescent="0.55000000000000004">
      <c r="B5">
        <v>1</v>
      </c>
      <c r="C5">
        <v>180</v>
      </c>
    </row>
    <row r="6" spans="1:5" x14ac:dyDescent="0.55000000000000004">
      <c r="B6">
        <v>2</v>
      </c>
      <c r="C6">
        <v>240</v>
      </c>
    </row>
    <row r="7" spans="1:5" x14ac:dyDescent="0.55000000000000004">
      <c r="B7">
        <v>3</v>
      </c>
      <c r="C7">
        <v>160</v>
      </c>
    </row>
    <row r="8" spans="1:5" x14ac:dyDescent="0.55000000000000004">
      <c r="B8">
        <v>4</v>
      </c>
      <c r="C8">
        <v>205</v>
      </c>
    </row>
    <row r="9" spans="1:5" x14ac:dyDescent="0.55000000000000004">
      <c r="B9">
        <v>5</v>
      </c>
      <c r="C9">
        <v>140</v>
      </c>
    </row>
    <row r="10" spans="1:5" x14ac:dyDescent="0.55000000000000004">
      <c r="B10">
        <v>6</v>
      </c>
      <c r="C10">
        <v>175</v>
      </c>
    </row>
    <row r="11" spans="1:5" x14ac:dyDescent="0.55000000000000004">
      <c r="B11">
        <v>7</v>
      </c>
      <c r="C11">
        <v>0</v>
      </c>
    </row>
    <row r="16" spans="1:5" x14ac:dyDescent="0.55000000000000004">
      <c r="A16" t="s">
        <v>14</v>
      </c>
      <c r="B16">
        <v>1</v>
      </c>
      <c r="C16">
        <v>40</v>
      </c>
      <c r="D16">
        <v>25</v>
      </c>
      <c r="E16">
        <v>20</v>
      </c>
    </row>
    <row r="17" spans="1:5" x14ac:dyDescent="0.55000000000000004">
      <c r="A17" t="s">
        <v>15</v>
      </c>
      <c r="B17">
        <v>2</v>
      </c>
      <c r="C17">
        <v>40</v>
      </c>
      <c r="D17">
        <v>25</v>
      </c>
      <c r="E17">
        <v>20</v>
      </c>
    </row>
    <row r="18" spans="1:5" x14ac:dyDescent="0.55000000000000004">
      <c r="B18">
        <v>0</v>
      </c>
      <c r="C18">
        <v>0</v>
      </c>
      <c r="D18">
        <v>0</v>
      </c>
      <c r="E1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Grup</vt:lpstr>
      <vt:lpstr>preturi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</dc:creator>
  <cp:lastModifiedBy>Gabriel</cp:lastModifiedBy>
  <dcterms:created xsi:type="dcterms:W3CDTF">2022-01-16T14:23:41Z</dcterms:created>
  <dcterms:modified xsi:type="dcterms:W3CDTF">2022-06-01T09:30:26Z</dcterms:modified>
</cp:coreProperties>
</file>