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FRS\Proiecte\2022\Turnee\Alba Iulia\"/>
    </mc:Choice>
  </mc:AlternateContent>
  <xr:revisionPtr revIDLastSave="0" documentId="13_ncr:1_{AF8097BB-7261-40B5-A6FB-ECAF36A63517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13" i="1" l="1"/>
  <c r="P13" i="1" s="1"/>
  <c r="P34" i="1" l="1"/>
</calcChain>
</file>

<file path=xl/sharedStrings.xml><?xml version="1.0" encoding="utf-8"?>
<sst xmlns="http://schemas.openxmlformats.org/spreadsheetml/2006/main" count="25" uniqueCount="25">
  <si>
    <t>Plecare (data)</t>
  </si>
  <si>
    <t>Detalii facturare (CUI/CIF):</t>
  </si>
  <si>
    <t xml:space="preserve">Număr
</t>
  </si>
  <si>
    <t xml:space="preserve">Nume
</t>
  </si>
  <si>
    <t xml:space="preserve">Prenume
</t>
  </si>
  <si>
    <t>Sosire
 (data)</t>
  </si>
  <si>
    <t>pret</t>
  </si>
  <si>
    <t>cazare</t>
  </si>
  <si>
    <t>insotitor</t>
  </si>
  <si>
    <t>jucator</t>
  </si>
  <si>
    <t xml:space="preserve"> Suma 
 totală / 
persoană </t>
  </si>
  <si>
    <t xml:space="preserve">TOTAL DE PLATĂ  </t>
  </si>
  <si>
    <t>Camere Single:</t>
  </si>
  <si>
    <t>Camere Duble:</t>
  </si>
  <si>
    <t xml:space="preserve"> Număr
 total nopți</t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</si>
  <si>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Cazare 
</t>
    </r>
    <r>
      <rPr>
        <b/>
        <u/>
        <sz val="12"/>
        <color theme="1"/>
        <rFont val="Calibri"/>
        <family val="2"/>
        <scheme val="minor"/>
      </rPr>
      <t>Hotel 4*</t>
    </r>
    <r>
      <rPr>
        <b/>
        <sz val="11"/>
        <color theme="1"/>
        <rFont val="Calibri"/>
        <family val="2"/>
        <scheme val="minor"/>
      </rPr>
      <t xml:space="preserve">
 1 = Dublă 400 lei
 2 = Single 330 lei
 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</si>
  <si>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 
</t>
    </r>
    <r>
      <rPr>
        <b/>
        <u/>
        <sz val="12"/>
        <color theme="1"/>
        <rFont val="Calibri"/>
        <family val="2"/>
        <scheme val="minor"/>
      </rPr>
      <t>Hotel  3*</t>
    </r>
    <r>
      <rPr>
        <b/>
        <sz val="11"/>
        <color theme="1"/>
        <rFont val="Calibri"/>
        <family val="2"/>
        <scheme val="minor"/>
      </rPr>
      <t xml:space="preserve">
 3 = Dublă 360 lei
 4 = Single 290 lei
 </t>
    </r>
  </si>
  <si>
    <t>Rol (1 sau 2)
 1= Jucător
 2= Însoțitor</t>
  </si>
  <si>
    <t>Titlu
(GM WGM  taxa de participare 0)</t>
  </si>
  <si>
    <t>TOTAL Grup</t>
  </si>
  <si>
    <t>FIDE ID</t>
  </si>
  <si>
    <t>"…"</t>
  </si>
  <si>
    <t>Alegeți opțiunea de cazare</t>
  </si>
  <si>
    <r>
      <t xml:space="preserve">Data limită pentru înscriere cazare
</t>
    </r>
    <r>
      <rPr>
        <b/>
        <sz val="12"/>
        <color rgb="FFFF0000"/>
        <rFont val="Calibri"/>
        <family val="2"/>
        <scheme val="minor"/>
      </rPr>
      <t>17.11.2022</t>
    </r>
  </si>
  <si>
    <t>OPENUL INTERNAȚIONAL AL ROMÂNIEI - Rapid &amp; Blitz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</si>
</sst>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164" fontId="0" fillId="3" borderId="14" xfId="0" applyNumberForma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0" xfId="0" applyFill="1" applyProtection="1"/>
    <xf numFmtId="0" fontId="3" fillId="2" borderId="0" xfId="0" applyFont="1" applyFill="1" applyAlignment="1" applyProtection="1">
      <alignment horizontal="left" vertical="center"/>
    </xf>
    <xf numFmtId="165" fontId="5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0" fillId="2" borderId="9" xfId="0" applyFill="1" applyBorder="1" applyProtection="1"/>
    <xf numFmtId="0" fontId="9" fillId="2" borderId="34" xfId="0" applyFont="1" applyFill="1" applyBorder="1" applyAlignment="1" applyProtection="1">
      <alignment horizontal="right" vertical="center"/>
    </xf>
    <xf numFmtId="0" fontId="0" fillId="2" borderId="6" xfId="0" applyFill="1" applyBorder="1" applyProtection="1"/>
    <xf numFmtId="0" fontId="9" fillId="2" borderId="2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1" fontId="7" fillId="2" borderId="0" xfId="0" applyNumberFormat="1" applyFont="1" applyFill="1" applyBorder="1" applyAlignment="1" applyProtection="1">
      <alignment horizontal="right" vertical="center" wrapText="1"/>
    </xf>
    <xf numFmtId="1" fontId="7" fillId="2" borderId="0" xfId="0" applyNumberFormat="1" applyFont="1" applyFill="1" applyBorder="1" applyAlignment="1" applyProtection="1">
      <alignment horizontal="left" vertical="center" wrapText="1"/>
    </xf>
    <xf numFmtId="0" fontId="1" fillId="2" borderId="38" xfId="0" applyFont="1" applyFill="1" applyBorder="1" applyAlignment="1" applyProtection="1">
      <alignment horizontal="center" wrapText="1"/>
    </xf>
    <xf numFmtId="0" fontId="1" fillId="2" borderId="29" xfId="0" applyFont="1" applyFill="1" applyBorder="1" applyAlignment="1" applyProtection="1">
      <alignment horizontal="center" wrapText="1"/>
    </xf>
    <xf numFmtId="0" fontId="1" fillId="2" borderId="30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wrapText="1"/>
    </xf>
    <xf numFmtId="0" fontId="1" fillId="2" borderId="4" xfId="0" applyFont="1" applyFill="1" applyBorder="1" applyAlignment="1" applyProtection="1">
      <alignment horizontal="left" wrapText="1"/>
    </xf>
    <xf numFmtId="0" fontId="1" fillId="2" borderId="22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wrapText="1"/>
    </xf>
    <xf numFmtId="0" fontId="1" fillId="2" borderId="5" xfId="0" applyFont="1" applyFill="1" applyBorder="1" applyAlignment="1" applyProtection="1">
      <alignment wrapText="1"/>
    </xf>
    <xf numFmtId="0" fontId="1" fillId="2" borderId="8" xfId="0" applyFont="1" applyFill="1" applyBorder="1" applyAlignment="1" applyProtection="1"/>
    <xf numFmtId="0" fontId="0" fillId="2" borderId="15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1" fontId="0" fillId="2" borderId="14" xfId="0" applyNumberFormat="1" applyFill="1" applyBorder="1" applyAlignment="1" applyProtection="1">
      <alignment horizontal="center" wrapText="1"/>
    </xf>
    <xf numFmtId="0" fontId="1" fillId="2" borderId="32" xfId="0" applyFont="1" applyFill="1" applyBorder="1" applyAlignment="1" applyProtection="1">
      <alignment horizontal="center" vertical="top" wrapText="1"/>
    </xf>
    <xf numFmtId="0" fontId="1" fillId="2" borderId="33" xfId="0" applyFont="1" applyFill="1" applyBorder="1" applyAlignment="1" applyProtection="1">
      <alignment horizontal="center" vertical="top" wrapText="1"/>
    </xf>
    <xf numFmtId="0" fontId="4" fillId="2" borderId="0" xfId="0" applyFont="1" applyFill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right" vertical="center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wrapText="1"/>
    </xf>
    <xf numFmtId="0" fontId="1" fillId="2" borderId="24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 wrapText="1"/>
    </xf>
    <xf numFmtId="0" fontId="1" fillId="2" borderId="23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/>
    </xf>
    <xf numFmtId="0" fontId="5" fillId="2" borderId="35" xfId="0" applyFont="1" applyFill="1" applyBorder="1" applyAlignment="1" applyProtection="1">
      <alignment horizontal="center" vertical="center"/>
    </xf>
    <xf numFmtId="0" fontId="5" fillId="2" borderId="37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top" wrapText="1"/>
    </xf>
    <xf numFmtId="0" fontId="1" fillId="2" borderId="28" xfId="0" applyFont="1" applyFill="1" applyBorder="1" applyAlignment="1" applyProtection="1">
      <alignment horizontal="center" wrapText="1"/>
    </xf>
    <xf numFmtId="0" fontId="1" fillId="2" borderId="25" xfId="0" applyFont="1" applyFill="1" applyBorder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Q39"/>
  <sheetViews>
    <sheetView tabSelected="1" zoomScale="90" zoomScaleNormal="90" workbookViewId="0">
      <selection activeCell="E16" sqref="E16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3.68359375" style="1" customWidth="1"/>
    <col min="7" max="7" width="12.68359375" style="1" customWidth="1"/>
    <col min="8" max="8" width="11.578125" style="1" customWidth="1"/>
    <col min="9" max="9" width="11.83984375" style="1" customWidth="1"/>
    <col min="10" max="14" width="9.578125" style="1" customWidth="1"/>
    <col min="15" max="15" width="10.578125" style="1" customWidth="1"/>
    <col min="16" max="16" width="10.41796875" style="1" customWidth="1"/>
    <col min="17" max="17" width="9.68359375" style="1" customWidth="1"/>
    <col min="18" max="18" width="23.83984375" style="1" customWidth="1"/>
    <col min="19" max="19" width="10.15625" style="1" customWidth="1"/>
    <col min="20" max="20" width="9.83984375" style="1" customWidth="1"/>
    <col min="21" max="21" width="3.41796875" style="1" customWidth="1"/>
    <col min="22" max="16384" width="8.83984375" style="1"/>
  </cols>
  <sheetData>
    <row r="2" spans="3:17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3:17" ht="22.5" customHeight="1" x14ac:dyDescent="0.55000000000000004">
      <c r="C3" s="16"/>
      <c r="D3" s="16"/>
      <c r="E3" s="17" t="s">
        <v>24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3:17" ht="16.5" customHeight="1" thickBot="1" x14ac:dyDescent="0.6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3:17" ht="15" customHeight="1" thickBot="1" x14ac:dyDescent="0.6">
      <c r="C5" s="49" t="s">
        <v>1</v>
      </c>
      <c r="D5" s="50"/>
      <c r="E5" s="55"/>
      <c r="F5" s="15"/>
      <c r="G5" s="67" t="s">
        <v>23</v>
      </c>
      <c r="H5" s="67"/>
      <c r="I5" s="67"/>
      <c r="J5" s="67"/>
      <c r="K5" s="67"/>
      <c r="L5" s="18"/>
      <c r="M5" s="64" t="s">
        <v>19</v>
      </c>
      <c r="N5" s="65"/>
      <c r="O5" s="66"/>
      <c r="P5" s="19"/>
      <c r="Q5" s="16"/>
    </row>
    <row r="6" spans="3:17" ht="15" customHeight="1" x14ac:dyDescent="0.55000000000000004">
      <c r="C6" s="51"/>
      <c r="D6" s="52"/>
      <c r="E6" s="56"/>
      <c r="F6" s="15"/>
      <c r="G6" s="67"/>
      <c r="H6" s="67"/>
      <c r="I6" s="67"/>
      <c r="J6" s="67"/>
      <c r="K6" s="67"/>
      <c r="L6" s="18"/>
      <c r="M6" s="20"/>
      <c r="N6" s="21" t="s">
        <v>12</v>
      </c>
      <c r="O6" s="13"/>
      <c r="P6" s="19"/>
      <c r="Q6" s="16"/>
    </row>
    <row r="7" spans="3:17" ht="15" customHeight="1" thickBot="1" x14ac:dyDescent="0.6">
      <c r="C7" s="51"/>
      <c r="D7" s="52"/>
      <c r="E7" s="56"/>
      <c r="F7" s="15"/>
      <c r="G7" s="67"/>
      <c r="H7" s="67"/>
      <c r="I7" s="67"/>
      <c r="J7" s="67"/>
      <c r="K7" s="67"/>
      <c r="L7" s="18"/>
      <c r="M7" s="22"/>
      <c r="N7" s="23" t="s">
        <v>13</v>
      </c>
      <c r="O7" s="14"/>
      <c r="P7" s="19"/>
      <c r="Q7" s="16"/>
    </row>
    <row r="8" spans="3:17" ht="15" customHeight="1" thickBot="1" x14ac:dyDescent="0.6">
      <c r="C8" s="53"/>
      <c r="D8" s="54"/>
      <c r="E8" s="57"/>
      <c r="F8" s="15"/>
      <c r="G8" s="67"/>
      <c r="H8" s="67"/>
      <c r="I8" s="67"/>
      <c r="J8" s="67"/>
      <c r="K8" s="67"/>
      <c r="L8" s="18"/>
      <c r="M8" s="19"/>
      <c r="N8" s="24"/>
      <c r="O8" s="25"/>
      <c r="P8" s="19"/>
      <c r="Q8" s="16"/>
    </row>
    <row r="9" spans="3:17" ht="15" customHeight="1" x14ac:dyDescent="0.55000000000000004">
      <c r="C9" s="26"/>
      <c r="D9" s="26"/>
      <c r="E9" s="26"/>
      <c r="F9" s="26"/>
      <c r="G9" s="26"/>
      <c r="H9" s="16"/>
      <c r="I9" s="27"/>
      <c r="J9" s="28"/>
      <c r="K9" s="28"/>
      <c r="L9" s="28"/>
      <c r="M9" s="28"/>
      <c r="N9" s="19"/>
      <c r="O9" s="16"/>
      <c r="P9" s="24"/>
      <c r="Q9" s="25"/>
    </row>
    <row r="10" spans="3:17" ht="13" customHeight="1" thickBot="1" x14ac:dyDescent="0.6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3:17" ht="68.099999999999994" customHeight="1" x14ac:dyDescent="0.55000000000000004">
      <c r="C11" s="62" t="s">
        <v>2</v>
      </c>
      <c r="D11" s="60" t="s">
        <v>3</v>
      </c>
      <c r="E11" s="58" t="s">
        <v>4</v>
      </c>
      <c r="F11" s="29" t="s">
        <v>18</v>
      </c>
      <c r="G11" s="29" t="s">
        <v>20</v>
      </c>
      <c r="H11" s="68" t="s">
        <v>17</v>
      </c>
      <c r="I11" s="30" t="s">
        <v>5</v>
      </c>
      <c r="J11" s="31" t="s">
        <v>0</v>
      </c>
      <c r="K11" s="71" t="s">
        <v>15</v>
      </c>
      <c r="L11" s="71"/>
      <c r="M11" s="42" t="s">
        <v>16</v>
      </c>
      <c r="N11" s="43"/>
      <c r="O11" s="32" t="s">
        <v>14</v>
      </c>
      <c r="P11" s="33" t="s">
        <v>10</v>
      </c>
      <c r="Q11" s="16"/>
    </row>
    <row r="12" spans="3:17" ht="18.75" customHeight="1" thickBot="1" x14ac:dyDescent="0.6">
      <c r="C12" s="63"/>
      <c r="D12" s="61"/>
      <c r="E12" s="59"/>
      <c r="F12" s="34"/>
      <c r="G12" s="34"/>
      <c r="H12" s="69"/>
      <c r="I12" s="35"/>
      <c r="J12" s="36"/>
      <c r="K12" s="53" t="s">
        <v>22</v>
      </c>
      <c r="L12" s="70"/>
      <c r="M12" s="70"/>
      <c r="N12" s="54"/>
      <c r="O12" s="37"/>
      <c r="P12" s="38"/>
      <c r="Q12" s="16"/>
    </row>
    <row r="13" spans="3:17" x14ac:dyDescent="0.55000000000000004">
      <c r="C13" s="39">
        <v>1</v>
      </c>
      <c r="D13" s="12"/>
      <c r="E13" s="9"/>
      <c r="F13" s="9"/>
      <c r="G13" s="9"/>
      <c r="H13" s="9"/>
      <c r="I13" s="8"/>
      <c r="J13" s="8"/>
      <c r="K13" s="46"/>
      <c r="L13" s="47"/>
      <c r="M13" s="47"/>
      <c r="N13" s="48"/>
      <c r="O13" s="41" t="str">
        <f>IF(ISBLANK(D13),"",IF(OR(J13="…", I13="…"),0,J13-I13))</f>
        <v/>
      </c>
      <c r="P13" s="10">
        <f>IF(O13="",0,O13)*IF(ISBLANK(K13),0,VLOOKUP(K13,preturi!$B$5:$C$11,2))+IF(H13=1,IF(F13="GM / WGM",0,100),0)</f>
        <v>0</v>
      </c>
      <c r="Q13" s="16"/>
    </row>
    <row r="14" spans="3:17" x14ac:dyDescent="0.55000000000000004">
      <c r="C14" s="40">
        <v>2</v>
      </c>
      <c r="D14" s="11"/>
      <c r="E14" s="4"/>
      <c r="F14" s="9"/>
      <c r="G14" s="4"/>
      <c r="H14" s="9"/>
      <c r="I14" s="8"/>
      <c r="J14" s="8"/>
      <c r="K14" s="46"/>
      <c r="L14" s="47"/>
      <c r="M14" s="47"/>
      <c r="N14" s="48"/>
      <c r="O14" s="41" t="str">
        <f t="shared" ref="O14:O32" si="0">IF(ISBLANK(D14),"",IF(OR(J14="…", I14="…"),0,J14-I14))</f>
        <v/>
      </c>
      <c r="P14" s="10">
        <f>IF(O14="",0,O14)*IF(ISBLANK(K14),0,VLOOKUP(K14,preturi!$B$5:$C$11,2))+IF(H14=1,IF(F14="GM / WGM",0,100),0)</f>
        <v>0</v>
      </c>
      <c r="Q14" s="16"/>
    </row>
    <row r="15" spans="3:17" x14ac:dyDescent="0.55000000000000004">
      <c r="C15" s="39">
        <v>3</v>
      </c>
      <c r="D15" s="11"/>
      <c r="E15" s="4"/>
      <c r="F15" s="9"/>
      <c r="G15" s="4"/>
      <c r="H15" s="9"/>
      <c r="I15" s="8"/>
      <c r="J15" s="8"/>
      <c r="K15" s="46"/>
      <c r="L15" s="47"/>
      <c r="M15" s="47"/>
      <c r="N15" s="48"/>
      <c r="O15" s="41" t="str">
        <f t="shared" si="0"/>
        <v/>
      </c>
      <c r="P15" s="10">
        <f>IF(O15="",0,O15)*IF(ISBLANK(K15),0,VLOOKUP(K15,preturi!$B$5:$C$11,2))+IF(H15=1,IF(F15="GM / WGM",0,100),0)</f>
        <v>0</v>
      </c>
      <c r="Q15" s="16"/>
    </row>
    <row r="16" spans="3:17" x14ac:dyDescent="0.55000000000000004">
      <c r="C16" s="40">
        <v>4</v>
      </c>
      <c r="D16" s="11"/>
      <c r="E16" s="4"/>
      <c r="F16" s="9"/>
      <c r="G16" s="4"/>
      <c r="H16" s="9"/>
      <c r="I16" s="8"/>
      <c r="J16" s="8"/>
      <c r="K16" s="46"/>
      <c r="L16" s="47"/>
      <c r="M16" s="47"/>
      <c r="N16" s="48"/>
      <c r="O16" s="41" t="str">
        <f t="shared" si="0"/>
        <v/>
      </c>
      <c r="P16" s="10">
        <f>IF(O16="",0,O16)*IF(ISBLANK(K16),0,VLOOKUP(K16,preturi!$B$5:$C$11,2))+IF(H16=1,IF(F16="GM / WGM",0,100),0)</f>
        <v>0</v>
      </c>
      <c r="Q16" s="16"/>
    </row>
    <row r="17" spans="3:17" x14ac:dyDescent="0.55000000000000004">
      <c r="C17" s="39">
        <v>5</v>
      </c>
      <c r="D17" s="11"/>
      <c r="E17" s="4"/>
      <c r="F17" s="9"/>
      <c r="G17" s="4"/>
      <c r="H17" s="9"/>
      <c r="I17" s="8"/>
      <c r="J17" s="8"/>
      <c r="K17" s="46"/>
      <c r="L17" s="47"/>
      <c r="M17" s="47"/>
      <c r="N17" s="48"/>
      <c r="O17" s="41" t="str">
        <f t="shared" si="0"/>
        <v/>
      </c>
      <c r="P17" s="10">
        <f>IF(O17="",0,O17)*IF(ISBLANK(K17),0,VLOOKUP(K17,preturi!$B$5:$C$11,2))+IF(H17=1,IF(F17="GM / WGM",0,100),0)</f>
        <v>0</v>
      </c>
      <c r="Q17" s="16"/>
    </row>
    <row r="18" spans="3:17" x14ac:dyDescent="0.55000000000000004">
      <c r="C18" s="40">
        <v>6</v>
      </c>
      <c r="D18" s="11"/>
      <c r="E18" s="4"/>
      <c r="F18" s="9"/>
      <c r="G18" s="4"/>
      <c r="H18" s="9"/>
      <c r="I18" s="8"/>
      <c r="J18" s="8"/>
      <c r="K18" s="46"/>
      <c r="L18" s="47"/>
      <c r="M18" s="47"/>
      <c r="N18" s="48"/>
      <c r="O18" s="41" t="str">
        <f t="shared" si="0"/>
        <v/>
      </c>
      <c r="P18" s="10">
        <f>IF(O18="",0,O18)*IF(ISBLANK(K18),0,VLOOKUP(K18,preturi!$B$5:$C$11,2))+IF(H18=1,IF(F18="GM / WGM",0,100),0)</f>
        <v>0</v>
      </c>
      <c r="Q18" s="16"/>
    </row>
    <row r="19" spans="3:17" x14ac:dyDescent="0.55000000000000004">
      <c r="C19" s="39">
        <v>7</v>
      </c>
      <c r="D19" s="11"/>
      <c r="E19" s="4"/>
      <c r="F19" s="9"/>
      <c r="G19" s="4"/>
      <c r="H19" s="9"/>
      <c r="I19" s="8"/>
      <c r="J19" s="8"/>
      <c r="K19" s="46"/>
      <c r="L19" s="47"/>
      <c r="M19" s="47"/>
      <c r="N19" s="48"/>
      <c r="O19" s="41" t="str">
        <f t="shared" si="0"/>
        <v/>
      </c>
      <c r="P19" s="10">
        <f>IF(O19="",0,O19)*IF(ISBLANK(K19),0,VLOOKUP(K19,preturi!$B$5:$C$11,2))+IF(H19=1,IF(F19="GM / WGM",0,100),0)</f>
        <v>0</v>
      </c>
      <c r="Q19" s="16"/>
    </row>
    <row r="20" spans="3:17" x14ac:dyDescent="0.55000000000000004">
      <c r="C20" s="40">
        <v>8</v>
      </c>
      <c r="D20" s="11"/>
      <c r="E20" s="4"/>
      <c r="F20" s="9"/>
      <c r="G20" s="4"/>
      <c r="H20" s="9"/>
      <c r="I20" s="8"/>
      <c r="J20" s="8"/>
      <c r="K20" s="46"/>
      <c r="L20" s="47"/>
      <c r="M20" s="47"/>
      <c r="N20" s="48"/>
      <c r="O20" s="41" t="str">
        <f t="shared" si="0"/>
        <v/>
      </c>
      <c r="P20" s="10">
        <f>IF(O20="",0,O20)*IF(ISBLANK(K20),0,VLOOKUP(K20,preturi!$B$5:$C$11,2))+IF(H20=1,IF(F20="GM / WGM",0,100),0)</f>
        <v>0</v>
      </c>
      <c r="Q20" s="16"/>
    </row>
    <row r="21" spans="3:17" x14ac:dyDescent="0.55000000000000004">
      <c r="C21" s="39">
        <v>9</v>
      </c>
      <c r="D21" s="11"/>
      <c r="E21" s="4"/>
      <c r="F21" s="9"/>
      <c r="G21" s="4"/>
      <c r="H21" s="9"/>
      <c r="I21" s="8"/>
      <c r="J21" s="8"/>
      <c r="K21" s="46"/>
      <c r="L21" s="47"/>
      <c r="M21" s="47"/>
      <c r="N21" s="48"/>
      <c r="O21" s="41" t="str">
        <f t="shared" si="0"/>
        <v/>
      </c>
      <c r="P21" s="10">
        <f>IF(O21="",0,O21)*IF(ISBLANK(K21),0,VLOOKUP(K21,preturi!$B$5:$C$11,2))+IF(H21=1,IF(F21="GM / WGM",0,100),0)</f>
        <v>0</v>
      </c>
      <c r="Q21" s="16"/>
    </row>
    <row r="22" spans="3:17" x14ac:dyDescent="0.55000000000000004">
      <c r="C22" s="40">
        <v>10</v>
      </c>
      <c r="D22" s="11"/>
      <c r="E22" s="4"/>
      <c r="F22" s="9"/>
      <c r="G22" s="4"/>
      <c r="H22" s="9"/>
      <c r="I22" s="8"/>
      <c r="J22" s="8"/>
      <c r="K22" s="46"/>
      <c r="L22" s="47"/>
      <c r="M22" s="47"/>
      <c r="N22" s="48"/>
      <c r="O22" s="41" t="str">
        <f t="shared" si="0"/>
        <v/>
      </c>
      <c r="P22" s="10">
        <f>IF(O22="",0,O22)*IF(ISBLANK(K22),0,VLOOKUP(K22,preturi!$B$5:$C$11,2))+IF(H22=1,IF(F22="GM / WGM",0,100),0)</f>
        <v>0</v>
      </c>
      <c r="Q22" s="16"/>
    </row>
    <row r="23" spans="3:17" x14ac:dyDescent="0.55000000000000004">
      <c r="C23" s="39">
        <v>11</v>
      </c>
      <c r="D23" s="11"/>
      <c r="E23" s="4"/>
      <c r="F23" s="9"/>
      <c r="G23" s="4"/>
      <c r="H23" s="9"/>
      <c r="I23" s="8"/>
      <c r="J23" s="8"/>
      <c r="K23" s="46"/>
      <c r="L23" s="47"/>
      <c r="M23" s="47"/>
      <c r="N23" s="48"/>
      <c r="O23" s="41" t="str">
        <f t="shared" si="0"/>
        <v/>
      </c>
      <c r="P23" s="10">
        <f>IF(O23="",0,O23)*IF(ISBLANK(K23),0,VLOOKUP(K23,preturi!$B$5:$C$11,2))+IF(H23=1,IF(F23="GM / WGM",0,100),0)</f>
        <v>0</v>
      </c>
      <c r="Q23" s="16"/>
    </row>
    <row r="24" spans="3:17" x14ac:dyDescent="0.55000000000000004">
      <c r="C24" s="40">
        <v>12</v>
      </c>
      <c r="D24" s="11"/>
      <c r="E24" s="4"/>
      <c r="F24" s="9"/>
      <c r="G24" s="4"/>
      <c r="H24" s="9"/>
      <c r="I24" s="8"/>
      <c r="J24" s="8"/>
      <c r="K24" s="46"/>
      <c r="L24" s="47"/>
      <c r="M24" s="47"/>
      <c r="N24" s="48"/>
      <c r="O24" s="41" t="str">
        <f t="shared" si="0"/>
        <v/>
      </c>
      <c r="P24" s="10">
        <f>IF(O24="",0,O24)*IF(ISBLANK(K24),0,VLOOKUP(K24,preturi!$B$5:$C$11,2))+IF(H24=1,IF(F24="GM / WGM",0,100),0)</f>
        <v>0</v>
      </c>
      <c r="Q24" s="16"/>
    </row>
    <row r="25" spans="3:17" x14ac:dyDescent="0.55000000000000004">
      <c r="C25" s="39">
        <v>13</v>
      </c>
      <c r="D25" s="11"/>
      <c r="E25" s="4"/>
      <c r="F25" s="9"/>
      <c r="G25" s="4"/>
      <c r="H25" s="9"/>
      <c r="I25" s="8"/>
      <c r="J25" s="8"/>
      <c r="K25" s="46"/>
      <c r="L25" s="47"/>
      <c r="M25" s="47"/>
      <c r="N25" s="48"/>
      <c r="O25" s="41" t="str">
        <f t="shared" si="0"/>
        <v/>
      </c>
      <c r="P25" s="10">
        <f>IF(O25="",0,O25)*IF(ISBLANK(K25),0,VLOOKUP(K25,preturi!$B$5:$C$11,2))+IF(H25=1,IF(F25="GM / WGM",0,100),0)</f>
        <v>0</v>
      </c>
      <c r="Q25" s="16"/>
    </row>
    <row r="26" spans="3:17" x14ac:dyDescent="0.55000000000000004">
      <c r="C26" s="40">
        <v>14</v>
      </c>
      <c r="D26" s="11"/>
      <c r="E26" s="4"/>
      <c r="F26" s="9"/>
      <c r="G26" s="4"/>
      <c r="H26" s="9"/>
      <c r="I26" s="8"/>
      <c r="J26" s="8"/>
      <c r="K26" s="46"/>
      <c r="L26" s="47"/>
      <c r="M26" s="47"/>
      <c r="N26" s="48"/>
      <c r="O26" s="41" t="str">
        <f t="shared" si="0"/>
        <v/>
      </c>
      <c r="P26" s="10">
        <f>IF(O26="",0,O26)*IF(ISBLANK(K26),0,VLOOKUP(K26,preturi!$B$5:$C$11,2))+IF(H26=1,IF(F26="GM / WGM",0,100),0)</f>
        <v>0</v>
      </c>
      <c r="Q26" s="16"/>
    </row>
    <row r="27" spans="3:17" x14ac:dyDescent="0.55000000000000004">
      <c r="C27" s="39">
        <v>15</v>
      </c>
      <c r="D27" s="5"/>
      <c r="E27" s="6"/>
      <c r="F27" s="9"/>
      <c r="G27" s="6"/>
      <c r="H27" s="9"/>
      <c r="I27" s="8"/>
      <c r="J27" s="8"/>
      <c r="K27" s="46"/>
      <c r="L27" s="47"/>
      <c r="M27" s="47"/>
      <c r="N27" s="48"/>
      <c r="O27" s="41" t="str">
        <f t="shared" si="0"/>
        <v/>
      </c>
      <c r="P27" s="10">
        <f>IF(O27="",0,O27)*IF(ISBLANK(K27),0,VLOOKUP(K27,preturi!$B$5:$C$11,2))+IF(H27=1,IF(F27="GM / WGM",0,100),0)</f>
        <v>0</v>
      </c>
      <c r="Q27" s="16"/>
    </row>
    <row r="28" spans="3:17" x14ac:dyDescent="0.55000000000000004">
      <c r="C28" s="40">
        <v>16</v>
      </c>
      <c r="D28" s="5"/>
      <c r="E28" s="6"/>
      <c r="F28" s="9"/>
      <c r="G28" s="6"/>
      <c r="H28" s="9"/>
      <c r="I28" s="8"/>
      <c r="J28" s="8"/>
      <c r="K28" s="46"/>
      <c r="L28" s="47"/>
      <c r="M28" s="47"/>
      <c r="N28" s="48"/>
      <c r="O28" s="41" t="str">
        <f t="shared" si="0"/>
        <v/>
      </c>
      <c r="P28" s="10">
        <f>IF(O28="",0,O28)*IF(ISBLANK(K28),0,VLOOKUP(K28,preturi!$B$5:$C$11,2))+IF(H28=1,IF(F28="GM / WGM",0,100),0)</f>
        <v>0</v>
      </c>
      <c r="Q28" s="16"/>
    </row>
    <row r="29" spans="3:17" x14ac:dyDescent="0.55000000000000004">
      <c r="C29" s="39">
        <v>17</v>
      </c>
      <c r="D29" s="5"/>
      <c r="E29" s="6"/>
      <c r="F29" s="9"/>
      <c r="G29" s="6"/>
      <c r="H29" s="9"/>
      <c r="I29" s="8"/>
      <c r="J29" s="8"/>
      <c r="K29" s="46"/>
      <c r="L29" s="47"/>
      <c r="M29" s="47"/>
      <c r="N29" s="48"/>
      <c r="O29" s="41" t="str">
        <f t="shared" si="0"/>
        <v/>
      </c>
      <c r="P29" s="10">
        <f>IF(O29="",0,O29)*IF(ISBLANK(K29),0,VLOOKUP(K29,preturi!$B$5:$C$11,2))+IF(H29=1,IF(F29="GM / WGM",0,100),0)</f>
        <v>0</v>
      </c>
      <c r="Q29" s="16"/>
    </row>
    <row r="30" spans="3:17" x14ac:dyDescent="0.55000000000000004">
      <c r="C30" s="40">
        <v>18</v>
      </c>
      <c r="D30" s="5"/>
      <c r="E30" s="6"/>
      <c r="F30" s="9"/>
      <c r="G30" s="6"/>
      <c r="H30" s="9"/>
      <c r="I30" s="8"/>
      <c r="J30" s="8"/>
      <c r="K30" s="46"/>
      <c r="L30" s="47"/>
      <c r="M30" s="47"/>
      <c r="N30" s="48"/>
      <c r="O30" s="41" t="str">
        <f t="shared" si="0"/>
        <v/>
      </c>
      <c r="P30" s="10">
        <f>IF(O30="",0,O30)*IF(ISBLANK(K30),0,VLOOKUP(K30,preturi!$B$5:$C$11,2))+IF(H30=1,IF(F30="GM / WGM",0,100),0)</f>
        <v>0</v>
      </c>
      <c r="Q30" s="16"/>
    </row>
    <row r="31" spans="3:17" x14ac:dyDescent="0.55000000000000004">
      <c r="C31" s="39">
        <v>19</v>
      </c>
      <c r="D31" s="11"/>
      <c r="E31" s="4"/>
      <c r="F31" s="9"/>
      <c r="G31" s="4"/>
      <c r="H31" s="9"/>
      <c r="I31" s="8"/>
      <c r="J31" s="8"/>
      <c r="K31" s="46"/>
      <c r="L31" s="47"/>
      <c r="M31" s="47"/>
      <c r="N31" s="48"/>
      <c r="O31" s="41" t="str">
        <f t="shared" si="0"/>
        <v/>
      </c>
      <c r="P31" s="10">
        <f>IF(O31="",0,O31)*IF(ISBLANK(K31),0,VLOOKUP(K31,preturi!$B$5:$C$11,2))+IF(H31=1,IF(F31="GM / WGM",0,100),0)</f>
        <v>0</v>
      </c>
      <c r="Q31" s="16"/>
    </row>
    <row r="32" spans="3:17" x14ac:dyDescent="0.55000000000000004">
      <c r="C32" s="40">
        <v>20</v>
      </c>
      <c r="D32" s="11"/>
      <c r="E32" s="4"/>
      <c r="F32" s="9"/>
      <c r="G32" s="4"/>
      <c r="H32" s="9"/>
      <c r="I32" s="8"/>
      <c r="J32" s="8"/>
      <c r="K32" s="46"/>
      <c r="L32" s="47"/>
      <c r="M32" s="47"/>
      <c r="N32" s="48"/>
      <c r="O32" s="41" t="str">
        <f t="shared" si="0"/>
        <v/>
      </c>
      <c r="P32" s="10">
        <f>IF(O32="",0,O32)*IF(ISBLANK(K32),0,VLOOKUP(K32,preturi!$B$5:$C$11,2))+IF(H32=1,IF(F32="GM / WGM",0,100),0)</f>
        <v>0</v>
      </c>
      <c r="Q32" s="16"/>
    </row>
    <row r="33" spans="3:17" ht="14.7" thickBot="1" x14ac:dyDescent="0.6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3:17" ht="18.600000000000001" thickBot="1" x14ac:dyDescent="0.6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44" t="s">
        <v>11</v>
      </c>
      <c r="O34" s="45"/>
      <c r="P34" s="7">
        <f>IF(ISBLANK($Q$9),0,$Q$9*100)+SUM(P13:P32)</f>
        <v>0</v>
      </c>
      <c r="Q34" s="16"/>
    </row>
    <row r="35" spans="3:17" x14ac:dyDescent="0.55000000000000004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3:17" x14ac:dyDescent="0.55000000000000004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3:17" x14ac:dyDescent="0.55000000000000004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3:17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3:17" x14ac:dyDescent="0.55000000000000004"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algorithmName="SHA-512" hashValue="4cAiH5M+uh0QYZvurXMKt91cQ4ZvpZtrXWDmLiNbA/pdPZ8bk6ECWNBv8wv/idRzimh2/LZMXWltD+g+fgqmPg==" saltValue="NVxbIXby7O8ksbyOMPGlzw==" spinCount="100000" sheet="1" selectLockedCells="1"/>
  <mergeCells count="32">
    <mergeCell ref="M5:O5"/>
    <mergeCell ref="G5:K8"/>
    <mergeCell ref="K21:N21"/>
    <mergeCell ref="K24:N24"/>
    <mergeCell ref="K25:N25"/>
    <mergeCell ref="H11:H12"/>
    <mergeCell ref="K20:N20"/>
    <mergeCell ref="K13:N13"/>
    <mergeCell ref="K14:N14"/>
    <mergeCell ref="K15:N15"/>
    <mergeCell ref="K16:N16"/>
    <mergeCell ref="K12:N12"/>
    <mergeCell ref="K17:N17"/>
    <mergeCell ref="K18:N18"/>
    <mergeCell ref="K19:N19"/>
    <mergeCell ref="K11:L11"/>
    <mergeCell ref="C5:D8"/>
    <mergeCell ref="E5:E8"/>
    <mergeCell ref="E11:E12"/>
    <mergeCell ref="D11:D12"/>
    <mergeCell ref="C11:C12"/>
    <mergeCell ref="M11:N11"/>
    <mergeCell ref="N34:O34"/>
    <mergeCell ref="K27:N27"/>
    <mergeCell ref="K28:N28"/>
    <mergeCell ref="K29:N29"/>
    <mergeCell ref="K30:N30"/>
    <mergeCell ref="K32:N32"/>
    <mergeCell ref="K31:N31"/>
    <mergeCell ref="K26:N26"/>
    <mergeCell ref="K22:N22"/>
    <mergeCell ref="K23:N23"/>
  </mergeCells>
  <dataValidations count="5">
    <dataValidation type="list" showInputMessage="1" showErrorMessage="1" sqref="F13:F32" xr:uid="{00000000-0002-0000-0000-000000000000}">
      <formula1>"….. ,GM / WGM, Altul"</formula1>
    </dataValidation>
    <dataValidation type="list" allowBlank="1" showInputMessage="1" showErrorMessage="1" sqref="I13:I32" xr:uid="{00000000-0002-0000-0000-000001000000}">
      <formula1>"…, 25/11/2022, 26/11/2022, 27/11/2022, 28/11/2022, 29/11/2022, 30/11/2022, 01/12/2022, 02/12/2022"</formula1>
    </dataValidation>
    <dataValidation type="list" allowBlank="1" showInputMessage="1" showErrorMessage="1" sqref="J13:J32" xr:uid="{00000000-0002-0000-0000-000002000000}">
      <formula1>"…, 03/12/2022, 04/12/2022, 05/12/2022"</formula1>
    </dataValidation>
    <dataValidation type="list" showInputMessage="1" showErrorMessage="1" sqref="K13:N32" xr:uid="{00000000-0002-0000-0000-000003000000}">
      <formula1>" ...,1,2,3,4"</formula1>
    </dataValidation>
    <dataValidation type="list" allowBlank="1" showInputMessage="1" showErrorMessage="1" sqref="H13:H32" xr:uid="{00000000-0002-0000-0000-000004000000}">
      <formula1>"...,1,2"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B12" sqref="B12"/>
    </sheetView>
  </sheetViews>
  <sheetFormatPr defaultRowHeight="14.4" x14ac:dyDescent="0.55000000000000004"/>
  <sheetData>
    <row r="4" spans="1:5" x14ac:dyDescent="0.55000000000000004">
      <c r="B4" t="s">
        <v>7</v>
      </c>
      <c r="C4" t="s">
        <v>6</v>
      </c>
    </row>
    <row r="5" spans="1:5" x14ac:dyDescent="0.55000000000000004">
      <c r="B5">
        <v>1</v>
      </c>
      <c r="C5">
        <v>200</v>
      </c>
    </row>
    <row r="6" spans="1:5" x14ac:dyDescent="0.55000000000000004">
      <c r="B6">
        <v>2</v>
      </c>
      <c r="C6">
        <v>330</v>
      </c>
    </row>
    <row r="7" spans="1:5" x14ac:dyDescent="0.55000000000000004">
      <c r="B7">
        <v>3</v>
      </c>
      <c r="C7">
        <v>180</v>
      </c>
    </row>
    <row r="8" spans="1:5" x14ac:dyDescent="0.55000000000000004">
      <c r="B8">
        <v>4</v>
      </c>
      <c r="C8">
        <v>290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 t="s">
        <v>21</v>
      </c>
      <c r="C11">
        <v>0</v>
      </c>
    </row>
    <row r="16" spans="1:5" x14ac:dyDescent="0.55000000000000004">
      <c r="A16" t="s">
        <v>8</v>
      </c>
      <c r="B16">
        <v>1</v>
      </c>
      <c r="C16">
        <v>40</v>
      </c>
      <c r="D16">
        <v>0</v>
      </c>
      <c r="E16">
        <v>0</v>
      </c>
    </row>
    <row r="17" spans="1:5" x14ac:dyDescent="0.55000000000000004">
      <c r="A17" t="s">
        <v>9</v>
      </c>
      <c r="B17">
        <v>2</v>
      </c>
      <c r="C17">
        <v>40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2022-10-19T21:41:01Z</dcterms:modified>
</cp:coreProperties>
</file>